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Offline\agur01\Downloads\"/>
    </mc:Choice>
  </mc:AlternateContent>
  <xr:revisionPtr revIDLastSave="0" documentId="8_{1EAC027D-3342-448B-994C-121FCD0EB28D}" xr6:coauthVersionLast="47" xr6:coauthVersionMax="47" xr10:uidLastSave="{00000000-0000-0000-0000-000000000000}"/>
  <bookViews>
    <workbookView xWindow="-110" yWindow="-110" windowWidth="19420" windowHeight="10420" xr2:uid="{00000000-000D-0000-FFFF-FFFF00000000}"/>
  </bookViews>
  <sheets>
    <sheet name="Application details" sheetId="10" r:id="rId1"/>
    <sheet name="Host details" sheetId="11" r:id="rId2"/>
    <sheet name="Applicant salary costs" sheetId="5" r:id="rId3"/>
    <sheet name="Staff salary costs" sheetId="2" r:id="rId4"/>
    <sheet name="Overheads" sheetId="3" r:id="rId5"/>
    <sheet name="Materials costs" sheetId="4" r:id="rId6"/>
    <sheet name="Capital usage costs" sheetId="6" r:id="rId7"/>
    <sheet name="Sub-contracting costs" sheetId="7" r:id="rId8"/>
    <sheet name="Travel and subsistence costs" sheetId="8" r:id="rId9"/>
    <sheet name="Other costs" sheetId="9" r:id="rId10"/>
    <sheet name="Collaborator costs" sheetId="13" r:id="rId11"/>
    <sheet name="Summary of costs" sheetId="12"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F25" i="5" l="1"/>
  <c r="J9" i="12"/>
  <c r="I9" i="12"/>
  <c r="H9" i="12"/>
  <c r="G9" i="12"/>
  <c r="F9" i="12"/>
  <c r="E9" i="12"/>
  <c r="D9" i="12"/>
  <c r="C9" i="12"/>
  <c r="C33" i="5"/>
  <c r="B9" i="12" s="1"/>
  <c r="F27" i="5" l="1"/>
  <c r="F26" i="5"/>
  <c r="F24" i="5"/>
  <c r="F33" i="5" l="1"/>
  <c r="D33" i="5" s="1"/>
  <c r="C29" i="12" s="1"/>
  <c r="F16" i="13"/>
  <c r="F17" i="13"/>
  <c r="F18" i="13"/>
  <c r="F19" i="13"/>
  <c r="F20" i="13"/>
  <c r="F21" i="13"/>
  <c r="F22" i="13"/>
  <c r="F23" i="13"/>
  <c r="F24" i="13"/>
  <c r="F25" i="13"/>
  <c r="F26" i="13"/>
  <c r="F27" i="13"/>
  <c r="F28" i="13"/>
  <c r="F29" i="13"/>
  <c r="F15" i="13"/>
  <c r="K23" i="12"/>
  <c r="E25" i="10"/>
  <c r="G25" i="13"/>
  <c r="G26" i="13"/>
  <c r="G27" i="13"/>
  <c r="G28" i="13"/>
  <c r="G29" i="13"/>
  <c r="G16" i="13"/>
  <c r="G17" i="13"/>
  <c r="G18" i="13"/>
  <c r="G19" i="13"/>
  <c r="G20" i="13"/>
  <c r="G21" i="13"/>
  <c r="G22" i="13"/>
  <c r="G23" i="13"/>
  <c r="G24" i="13"/>
  <c r="G15" i="13"/>
  <c r="E27" i="8"/>
  <c r="H13" i="6"/>
  <c r="H12" i="6"/>
  <c r="G31" i="13" l="1"/>
  <c r="B23" i="12" s="1"/>
  <c r="E23" i="8"/>
  <c r="E24" i="8"/>
  <c r="E25" i="8"/>
  <c r="E27" i="7"/>
  <c r="B14" i="12" s="1"/>
  <c r="H21" i="6"/>
  <c r="H22" i="6"/>
  <c r="H23" i="6"/>
  <c r="E20" i="4"/>
  <c r="E21" i="4"/>
  <c r="E22" i="4"/>
  <c r="E23" i="4"/>
  <c r="E24" i="4"/>
  <c r="E25" i="4"/>
  <c r="E26" i="4"/>
  <c r="E27" i="4"/>
  <c r="E28" i="4"/>
  <c r="E29" i="4"/>
  <c r="E30" i="4"/>
  <c r="E31" i="4"/>
  <c r="E32" i="4"/>
  <c r="E33" i="4"/>
  <c r="E34" i="4"/>
  <c r="E35" i="4"/>
  <c r="E36" i="4"/>
  <c r="E37" i="4"/>
  <c r="B27" i="9"/>
  <c r="B16" i="12" s="1"/>
  <c r="E18" i="12"/>
  <c r="F18" i="12"/>
  <c r="J18" i="12"/>
  <c r="I18" i="12"/>
  <c r="H18" i="12"/>
  <c r="G18" i="12"/>
  <c r="D18" i="12"/>
  <c r="C18" i="12"/>
  <c r="L23" i="12" l="1"/>
  <c r="E12" i="4"/>
  <c r="E13" i="4"/>
  <c r="E14" i="4"/>
  <c r="F11" i="2" l="1"/>
  <c r="F12" i="2"/>
  <c r="F30" i="2" s="1"/>
  <c r="F13" i="2"/>
  <c r="F14" i="2"/>
  <c r="F15" i="2"/>
  <c r="F16" i="2"/>
  <c r="F17" i="2"/>
  <c r="F18" i="2"/>
  <c r="F19" i="2"/>
  <c r="F20" i="2"/>
  <c r="F21" i="2"/>
  <c r="F22" i="2"/>
  <c r="F23" i="2"/>
  <c r="F24" i="2"/>
  <c r="F25" i="2"/>
  <c r="F26" i="2"/>
  <c r="F27" i="2"/>
  <c r="F28" i="2"/>
  <c r="F10" i="2"/>
  <c r="B11" i="12" l="1"/>
  <c r="B10" i="12"/>
  <c r="E13" i="8" l="1"/>
  <c r="E14" i="8"/>
  <c r="E15" i="8"/>
  <c r="E16" i="8"/>
  <c r="E17" i="8"/>
  <c r="E18" i="8"/>
  <c r="E19" i="8"/>
  <c r="E20" i="8"/>
  <c r="E21" i="8"/>
  <c r="E22" i="8"/>
  <c r="E26" i="8"/>
  <c r="E28" i="8"/>
  <c r="K10" i="12"/>
  <c r="L10" i="12" s="1"/>
  <c r="K11" i="12"/>
  <c r="K12" i="12"/>
  <c r="K13" i="12"/>
  <c r="K14" i="12"/>
  <c r="L14" i="12" s="1"/>
  <c r="K15" i="12"/>
  <c r="K16" i="12"/>
  <c r="L16" i="12" s="1"/>
  <c r="K9" i="12"/>
  <c r="H10" i="6"/>
  <c r="H11" i="6"/>
  <c r="H15" i="6"/>
  <c r="H16" i="6"/>
  <c r="H17" i="6"/>
  <c r="H18" i="6"/>
  <c r="H19" i="6"/>
  <c r="H20" i="6"/>
  <c r="H24" i="6"/>
  <c r="H25" i="6"/>
  <c r="H26" i="6"/>
  <c r="H14" i="6"/>
  <c r="L9" i="12" l="1"/>
  <c r="K18" i="12"/>
  <c r="H28" i="6"/>
  <c r="B13" i="12" s="1"/>
  <c r="L13" i="12" s="1"/>
  <c r="E12" i="8"/>
  <c r="E40" i="4"/>
  <c r="E41" i="4"/>
  <c r="E42" i="4"/>
  <c r="E43" i="4"/>
  <c r="E11" i="5"/>
  <c r="E39" i="4"/>
  <c r="E38" i="4"/>
  <c r="E19" i="4"/>
  <c r="E18" i="4"/>
  <c r="E17" i="4"/>
  <c r="E16" i="4"/>
  <c r="E15" i="4"/>
  <c r="E45" i="4" s="1"/>
  <c r="B12" i="12" s="1"/>
  <c r="L12" i="12" l="1"/>
  <c r="E30" i="8"/>
  <c r="B15" i="12" s="1"/>
  <c r="B18" i="12" s="1"/>
  <c r="E30" i="10" s="1"/>
  <c r="C31" i="12" l="1"/>
  <c r="C27" i="12"/>
  <c r="L15" i="12"/>
  <c r="L11" i="12"/>
  <c r="L18" i="12" l="1"/>
  <c r="B30" i="10" l="1"/>
  <c r="C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29" authorId="0" shapeId="0" xr:uid="{00000000-0006-0000-0000-000001000000}">
      <text>
        <r>
          <rPr>
            <sz val="9"/>
            <color indexed="81"/>
            <rFont val="Tahoma"/>
            <family val="2"/>
          </rPr>
          <t>Please enter the full legal name of the host organisation, as it is registered on Companies House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9" authorId="0" shapeId="0" xr:uid="{00000000-0006-0000-0100-000001000000}">
      <text>
        <r>
          <rPr>
            <sz val="9"/>
            <color indexed="81"/>
            <rFont val="Tahoma"/>
            <family val="2"/>
          </rPr>
          <t>The definition of micro, small and medium-sized enterprises (SME) is set out in the European Commission Recommendation of 6 May 2003.
A large business in this context means any enterprise which is not an SME.</t>
        </r>
      </text>
    </comment>
    <comment ref="A21" authorId="0" shapeId="0" xr:uid="{00000000-0006-0000-0100-000002000000}">
      <text>
        <r>
          <rPr>
            <sz val="9"/>
            <color indexed="81"/>
            <rFont val="Tahoma"/>
            <family val="2"/>
          </rPr>
          <t>If you are a  newly estabilished company, enter your forecast turnover for the 12 months ending with your next financial year end.</t>
        </r>
      </text>
    </comment>
    <comment ref="A28" authorId="0" shapeId="0" xr:uid="{00000000-0006-0000-0100-000003000000}">
      <text>
        <r>
          <rPr>
            <sz val="9"/>
            <color indexed="81"/>
            <rFont val="Tahoma"/>
            <family val="2"/>
          </rPr>
          <t xml:space="preserve">Standard Industry Classification (SIC) codes help provide a description of the company's nature of business.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23" authorId="0" shapeId="0" xr:uid="{00000000-0006-0000-0200-000001000000}">
      <text>
        <r>
          <rPr>
            <sz val="9"/>
            <color indexed="81"/>
            <rFont val="Tahoma"/>
            <family val="2"/>
          </rPr>
          <t xml:space="preserve">Please enter the salary and package cost for employing the applicant (fellow) to work on this fellowship, including National Insurance costs.
You may only cost the salary for the time the applicant will spend working on the fellowship. 
For example, if the applicant will be undertaking the fellowship on a 'reduced hours' basis and spending 75% of their working time on the fellowship, only 75% of their annual salary and package costs can be requested. Please enter the figure you wish to request for the salary of the applicant each year into the table. 
</t>
        </r>
      </text>
    </comment>
    <comment ref="D23" authorId="0" shapeId="0" xr:uid="{00000000-0006-0000-0200-000002000000}">
      <text>
        <r>
          <rPr>
            <sz val="9"/>
            <color indexed="81"/>
            <rFont val="Tahoma"/>
            <family val="2"/>
          </rPr>
          <t>These percentages are assuming the fellowship is not pro-rated for part time working. 
Please adjust the percentages if the fellowship is to be pro-rated.
For more information, please see page 17 of the Guidance for Applicants: https://www.ukri.org/files/funding/flf-guidance-for-applicants-pdf/</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9" authorId="0" shapeId="0" xr:uid="{00000000-0006-0000-0600-000001000000}">
      <text>
        <r>
          <rPr>
            <sz val="9"/>
            <color indexed="81"/>
            <rFont val="Tahoma"/>
            <family val="2"/>
          </rPr>
          <t>Enter the period in months over which this asset will be depreciated</t>
        </r>
      </text>
    </comment>
    <comment ref="E9" authorId="0" shapeId="0" xr:uid="{00000000-0006-0000-0600-000002000000}">
      <text>
        <r>
          <rPr>
            <sz val="9"/>
            <color indexed="81"/>
            <rFont val="Tahoma"/>
            <family val="2"/>
          </rPr>
          <t xml:space="preserve">For new equipment, please enter estimated purchase price less VAT.
For existing equipment, please estimate net book value. </t>
        </r>
      </text>
    </comment>
    <comment ref="G9" authorId="0" shapeId="0" xr:uid="{00000000-0006-0000-0600-000003000000}">
      <text>
        <r>
          <rPr>
            <sz val="9"/>
            <color indexed="81"/>
            <rFont val="Tahoma"/>
            <family val="2"/>
          </rPr>
          <t xml:space="preserve">Please estimate the proportion of the items use on this fellowship. 
For example, if an item has a life of 800 hours, and is used for 600 hours on this fellowship, it is used at 75% utilisation.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11" authorId="0" shapeId="0" xr:uid="{00000000-0006-0000-0700-000001000000}">
      <text>
        <r>
          <rPr>
            <sz val="9"/>
            <color indexed="81"/>
            <rFont val="Tahoma"/>
            <family val="2"/>
          </rPr>
          <t>If sub-contractors are outside the UK, please justify in your application why this is necessary, and why a UK alternative is not suitable.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1" authorId="0" shapeId="0" xr:uid="{00000000-0006-0000-0900-000001000000}">
      <text>
        <r>
          <rPr>
            <sz val="9"/>
            <color indexed="81"/>
            <rFont val="Tahoma"/>
            <family val="2"/>
          </rPr>
          <t xml:space="preserve">Where costs require fuller justification, please include this in the main application.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4" authorId="0" shapeId="0" xr:uid="{00000000-0006-0000-0A00-000001000000}">
      <text>
        <r>
          <rPr>
            <sz val="9"/>
            <color indexed="81"/>
            <rFont val="Tahoma"/>
            <family val="2"/>
          </rPr>
          <t>For example, collaborator or co-investigator</t>
        </r>
      </text>
    </comment>
    <comment ref="E14" authorId="0" shapeId="0" xr:uid="{00000000-0006-0000-0A00-000002000000}">
      <text>
        <r>
          <rPr>
            <sz val="11"/>
            <color theme="1"/>
            <rFont val="Calibri"/>
            <family val="2"/>
          </rPr>
          <t>The percentage of total costs that a collaborating organisation can receive depends on if Subsidy Control rules apply. If Subsidy Control applies, the funds should be requested based on the nature of the research/ innovation AND the size of the business.
See FLF Subsidy Control guidance for more information:
If an organisation is a university, higher education institution (HEI) or research and technology organisation (RTO) costs should be requested at 80% full Economic Costs (fEC).</t>
        </r>
      </text>
    </comment>
  </commentList>
</comments>
</file>

<file path=xl/sharedStrings.xml><?xml version="1.0" encoding="utf-8"?>
<sst xmlns="http://schemas.openxmlformats.org/spreadsheetml/2006/main" count="221" uniqueCount="175">
  <si>
    <t>UK Research and Innovation Future Leaders Fellowships Finance Form</t>
  </si>
  <si>
    <t>Form ref.: 2022 v4 CAT</t>
  </si>
  <si>
    <t>Page 1 of 12</t>
  </si>
  <si>
    <t>Once complete, you must save this finance form as a PDF and submit it as an attachment with the rest of your application. When saving as a PDF, please make sure to save all 12 pages.</t>
  </si>
  <si>
    <t>When choosing attachment type in Je-S, please select 'Letter of Support'.</t>
  </si>
  <si>
    <t>All costs requested must be included within this form. Please only complete the relevant tabs for the costs being requested, and do not duplicate costs.</t>
  </si>
  <si>
    <t xml:space="preserve">By submitting this form, you are confirming that the costs in this form are all eligible to receive public funding. </t>
  </si>
  <si>
    <t>You acknowledge that any costs deemed by UK Research and Innovation as ineligible will not be funded.</t>
  </si>
  <si>
    <t xml:space="preserve">Application details </t>
  </si>
  <si>
    <t xml:space="preserve">Name of main applicant (fellow): </t>
  </si>
  <si>
    <t>Title of fellowship:</t>
  </si>
  <si>
    <t xml:space="preserve">Length of fellowship (years): </t>
  </si>
  <si>
    <t>Primary research &amp; development category:</t>
  </si>
  <si>
    <t>Please select</t>
  </si>
  <si>
    <t xml:space="preserve">Percentage of fellowship:   </t>
  </si>
  <si>
    <t>Secondary research &amp; development category:</t>
  </si>
  <si>
    <t>Tertiary research &amp; development category:</t>
  </si>
  <si>
    <t xml:space="preserve">Total:   </t>
  </si>
  <si>
    <t>Summary of costs</t>
  </si>
  <si>
    <t>Funding sought from UKRI (£)</t>
  </si>
  <si>
    <t xml:space="preserve">Total fellowship costs (£) </t>
  </si>
  <si>
    <t>Page 2 of 12</t>
  </si>
  <si>
    <t>Address:</t>
  </si>
  <si>
    <t>Line 1</t>
  </si>
  <si>
    <t>Line 2</t>
  </si>
  <si>
    <t>Town/City</t>
  </si>
  <si>
    <t>Postcode</t>
  </si>
  <si>
    <t>County</t>
  </si>
  <si>
    <t>Country</t>
  </si>
  <si>
    <t>Main business activities:</t>
  </si>
  <si>
    <t>Organisation type:</t>
  </si>
  <si>
    <t>Organisation status:</t>
  </si>
  <si>
    <t>Size of organisation:</t>
  </si>
  <si>
    <t>European Commission Recommendation</t>
  </si>
  <si>
    <t>Companies House company number:</t>
  </si>
  <si>
    <t>Turnover:</t>
  </si>
  <si>
    <t>VAT number:</t>
  </si>
  <si>
    <t>Place of incorporation:</t>
  </si>
  <si>
    <t>Number of staff:</t>
  </si>
  <si>
    <t>Expected increase in staff during lifetime of fellowship:</t>
  </si>
  <si>
    <t>Year used for turnover and staff:</t>
  </si>
  <si>
    <t>Financial year end (month):</t>
  </si>
  <si>
    <t>SIC code:</t>
  </si>
  <si>
    <t xml:space="preserve"> See list of SIC codes here</t>
  </si>
  <si>
    <t>Ultimate holding organisation details</t>
  </si>
  <si>
    <t>Geographic location of the fellowship</t>
  </si>
  <si>
    <t>Will the majority of the work on this fellowship be carried out in the UK?</t>
  </si>
  <si>
    <t>Please enter the postcode where the majority of the work on this fellowship</t>
  </si>
  <si>
    <t>will take place, if different from the postcode given above:</t>
  </si>
  <si>
    <t>Page 3 of 12</t>
  </si>
  <si>
    <t>Applicant (fellow) salary costs</t>
  </si>
  <si>
    <t>Full time working days per year (52 weeks x 5 days)</t>
  </si>
  <si>
    <t>days</t>
  </si>
  <si>
    <t>Bank holidays per year</t>
  </si>
  <si>
    <t>Annual leave entitlement per year</t>
  </si>
  <si>
    <t>Working days per year</t>
  </si>
  <si>
    <t>Will the applicant be working part time (to combine working with personal responsibilities)?</t>
  </si>
  <si>
    <t>If yes, what percentage of full time equivalent will they be working? (min. 50%)</t>
  </si>
  <si>
    <t>Will the fellowship be held on a 'reduced hours' basis (to combine with business as usual activities)?</t>
  </si>
  <si>
    <t>If yes, what percentage of the applicant's time will be spent on the fellowship? (min. 60%)</t>
  </si>
  <si>
    <t>Please list the salary costs of the applicant for each year of the fellowship, including any salary increments, superannuation etc. in the table below.</t>
  </si>
  <si>
    <t>You should only cost the salary for the time the applicant will be working on the fellowship.</t>
  </si>
  <si>
    <t>Please only complete the rows (number of years) that are relevent to this fellowship. If the fellowship will be held on a part time basis it may be pro-rated, for example for 8 years at 50% full time. Please note that this option does not apply to 'reduced hours' fellowships.</t>
  </si>
  <si>
    <t>Fellowship year</t>
  </si>
  <si>
    <t>Applicant salary costs per fellowship year (£)</t>
  </si>
  <si>
    <t>UKRI contribution</t>
  </si>
  <si>
    <t xml:space="preserve">Total salary costs of applicant </t>
  </si>
  <si>
    <t>Page 4 of 12</t>
  </si>
  <si>
    <t>Staff salary costs</t>
  </si>
  <si>
    <t>Are you requesting staff salary costs as part of this fellowship, in addition to the applicant's salary?</t>
  </si>
  <si>
    <t>Role in fellowship</t>
  </si>
  <si>
    <t>Name (if known)</t>
  </si>
  <si>
    <t>Basic starting salary (£ per year)</t>
  </si>
  <si>
    <t>Total value of superannuation, pay increments and other costs (£)</t>
  </si>
  <si>
    <t>Time to be spent on fellowship (months)</t>
  </si>
  <si>
    <t>Total cost (£)</t>
  </si>
  <si>
    <t xml:space="preserve">Total staff salary costs  </t>
  </si>
  <si>
    <t>Page 5 of 12</t>
  </si>
  <si>
    <t>Overheads</t>
  </si>
  <si>
    <t>Are you requesting overhead costs as part of this fellowship?</t>
  </si>
  <si>
    <t>Where overheads are requested, they are calculated automatically at 20% of salary costs</t>
  </si>
  <si>
    <t xml:space="preserve">Total overheads  </t>
  </si>
  <si>
    <t>Page 6 of 12</t>
  </si>
  <si>
    <t>Materials costs</t>
  </si>
  <si>
    <t>Are you requesting material costs as part of this fellowship?</t>
  </si>
  <si>
    <t>If yes, provide a breakdown of the materials you expect to use during the fellowship in the table below:</t>
  </si>
  <si>
    <t>If a supplier is also a Collaborator, Project Partner or other associated organisation, items must be listed at cost price.</t>
  </si>
  <si>
    <t>Item</t>
  </si>
  <si>
    <t>Quantity</t>
  </si>
  <si>
    <t>Cost per item (£)</t>
  </si>
  <si>
    <t>Total materials costs</t>
  </si>
  <si>
    <t>Page 7 of 12</t>
  </si>
  <si>
    <t>Capital usage costs</t>
  </si>
  <si>
    <t>Are you requesting capital usage costs as part of this fellowship?</t>
  </si>
  <si>
    <t>Please provide a breakdown of the items you expect to use during the fellowship in the table below:</t>
  </si>
  <si>
    <t xml:space="preserve"> Description of item</t>
  </si>
  <si>
    <t>New purchase or existing item?</t>
  </si>
  <si>
    <t>Depreciation period per organisation policy (months)</t>
  </si>
  <si>
    <t>Original purchase price (£)</t>
  </si>
  <si>
    <t>Net book value of existing item at start of fellowship (£)</t>
  </si>
  <si>
    <t>Residual value at end of period of use within fellowship (£)</t>
  </si>
  <si>
    <t>Utilisation (%)</t>
  </si>
  <si>
    <t xml:space="preserve">Total capital equipment usage costs  </t>
  </si>
  <si>
    <t>Page 8 of 12</t>
  </si>
  <si>
    <t>Sub-contracting costs</t>
  </si>
  <si>
    <t>Are you requesting sub-contracting costs as part of this fellowship?</t>
  </si>
  <si>
    <t xml:space="preserve">Any sub-contracting services supplied by Collaborators, Project Partners or associated organisations must be charged at cost. </t>
  </si>
  <si>
    <t>If yes, provide details of any sub-contracted work that you expect to occur during this fellowship in the table below:</t>
  </si>
  <si>
    <t xml:space="preserve">Organisation that sub-contract will be made to </t>
  </si>
  <si>
    <t xml:space="preserve">Companies House company number (if applicable/ known) </t>
  </si>
  <si>
    <t>Relationship with the sub-contractor</t>
  </si>
  <si>
    <t>Country where sub-contracted work will be carried out</t>
  </si>
  <si>
    <t>Page 9 of 12</t>
  </si>
  <si>
    <t>Travel and subsistence costs</t>
  </si>
  <si>
    <t>Are you requesting travel and subsistence costs as part of this fellowship?</t>
  </si>
  <si>
    <t>If yes, please complete the table below:</t>
  </si>
  <si>
    <t>Travel and subsistence costs can only be claimed for individuals working directly on the fellowship. Economy travel must be used at all times.</t>
  </si>
  <si>
    <t>Purpose of journey or description of subsistence costs</t>
  </si>
  <si>
    <t>Number of individuals</t>
  </si>
  <si>
    <t>Number of times</t>
  </si>
  <si>
    <t>Cost per person per time</t>
  </si>
  <si>
    <t xml:space="preserve">Total travel and subsistence costs  </t>
  </si>
  <si>
    <t>Page 10 of 12</t>
  </si>
  <si>
    <t>Other costs</t>
  </si>
  <si>
    <t>Are you requesting any other costs (including training costs) not yet included in this form as part of this fellowship?</t>
  </si>
  <si>
    <t>If yes, please list all other costs not yet included in the table below:</t>
  </si>
  <si>
    <t>Please note that contingencies, legal fees, audit fees, and accountancy fees are ineligible and should not be included.</t>
  </si>
  <si>
    <t>Description and justification of cost</t>
  </si>
  <si>
    <t>Cost (£)</t>
  </si>
  <si>
    <t xml:space="preserve">Total other costs  </t>
  </si>
  <si>
    <t>Page 11 of 12</t>
  </si>
  <si>
    <t>Collaborator and Co-Investigator costs</t>
  </si>
  <si>
    <t>Are you requesting any costs for Collaborators and/or Co-Investigators as part of this fellowship?</t>
  </si>
  <si>
    <t xml:space="preserve">Collaborators are any organisation receiving funding from the fellowship grant, with the exception of sub-contractors. </t>
  </si>
  <si>
    <t xml:space="preserve">Co-Investigators are defined in the Guidance for Applicants. They cannot be costed for the full duration of the fellowship. </t>
  </si>
  <si>
    <t xml:space="preserve">Mentors can not receive a salary, but funds can be requested for travel and subsistence. These should be requested in the 'Travel and subsistence costs' tab. </t>
  </si>
  <si>
    <t xml:space="preserve">The fellowship can also include Project Partners that do not receive any funding from the fellowship grant. </t>
  </si>
  <si>
    <t>Please note, where the organisation is a business or Catapult overhead rates should not exceed 20% of the organisation's salary costs.</t>
  </si>
  <si>
    <t>If yes, please list all Collaborator and Co-Investigator costs in the table below:</t>
  </si>
  <si>
    <t>Organisation</t>
  </si>
  <si>
    <t>Description of cost</t>
  </si>
  <si>
    <t>% funded by grant</t>
  </si>
  <si>
    <t>% funded by organisation</t>
  </si>
  <si>
    <t xml:space="preserve">Total Collaborator/Co-Investigator costs  </t>
  </si>
  <si>
    <t>Page 12 of 12</t>
  </si>
  <si>
    <t>Annual breakdown of host organisation costs</t>
  </si>
  <si>
    <t>Please enter the annual breakdown of your costs in the table below, completing only the columns (number of years) that are relevant to this fellowship.</t>
  </si>
  <si>
    <t>If the fellowship will be held on a part time basis it may be pro-rated, for example for 8 years at 50% full time. Costs for up to and including year 8 may be required in this instance. Please note that this option does not apply to 'reduced hours' fellowships (see scheme guidance for further details).</t>
  </si>
  <si>
    <t>Fellowship Year</t>
  </si>
  <si>
    <t>Total (£)</t>
  </si>
  <si>
    <t>Completed</t>
  </si>
  <si>
    <t>Applicant salary costs</t>
  </si>
  <si>
    <t>Total costs</t>
  </si>
  <si>
    <t>Annual breakdown of collaborator costs</t>
  </si>
  <si>
    <t>Year 1</t>
  </si>
  <si>
    <t>Year 2</t>
  </si>
  <si>
    <t>Year 3</t>
  </si>
  <si>
    <t>Year 4</t>
  </si>
  <si>
    <t>Year 5</t>
  </si>
  <si>
    <t>Year 6</t>
  </si>
  <si>
    <t>Year 7</t>
  </si>
  <si>
    <t>Year 8</t>
  </si>
  <si>
    <t>Total collaborator costs</t>
  </si>
  <si>
    <t xml:space="preserve"> Summary of all costs</t>
  </si>
  <si>
    <t xml:space="preserve"> Funding sought from UKRI:</t>
  </si>
  <si>
    <t xml:space="preserve"> Total fellowship costs:</t>
  </si>
  <si>
    <t>Name of host organisation</t>
  </si>
  <si>
    <t>Contribution to fellowship from host (£)</t>
  </si>
  <si>
    <t xml:space="preserve">Host details </t>
  </si>
  <si>
    <t>Name of Host:</t>
  </si>
  <si>
    <t>Is the host part of another organisation?</t>
  </si>
  <si>
    <t>Total fellowship costs = the sum of the contribution to the fellowship by the host organisation &amp; the funding sought from UKRI</t>
  </si>
  <si>
    <t>Mandatory contribution from host</t>
  </si>
  <si>
    <t>If yes, please complete the table below, including only staff that will be working on the fellowship at the host:</t>
  </si>
  <si>
    <t xml:space="preserve"> Contribution from host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</si>
</sst>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809]* #,##0_-;\-[$£-809]* #,##0_-;_-[$£-809]* &quot;-&quot;??_-;_-@_-"/>
    <numFmt numFmtId="165" formatCode="#,##0_ ;\-#,##0\ "/>
    <numFmt numFmtId="166" formatCode="_-[$£-809]* #,##0.00_-;\-[$£-809]* #,##0.00_-;_-[$£-809]* &quot;-&quot;??_-;_-@_-"/>
    <numFmt numFmtId="167" formatCode="_-&quot;£&quot;* #,##0_-;\-&quot;£&quot;* #,##0_-;_-&quot;£&quot;* &quot;-&quot;??_-;_-@_-"/>
    <numFmt numFmtId="168" formatCode="0\%"/>
  </numFmts>
  <fonts count="21" x14ac:knownFonts="1">
    <font>
      <sz val="11"/>
      <color theme="1"/>
      <name val="Calibri"/>
      <family val="2"/>
    </font>
    <font>
      <sz val="11"/>
      <color theme="1"/>
      <name val="Calibri"/>
      <family val="2"/>
    </font>
    <font>
      <b/>
      <sz val="11"/>
      <color theme="1"/>
      <name val="Calibri"/>
      <family val="2"/>
    </font>
    <font>
      <b/>
      <sz val="11"/>
      <color rgb="FF000000"/>
      <name val="Calibri"/>
      <family val="2"/>
      <scheme val="minor"/>
    </font>
    <font>
      <sz val="10"/>
      <color theme="0"/>
      <name val="Times New Roman"/>
      <family val="1"/>
    </font>
    <font>
      <b/>
      <sz val="11"/>
      <color theme="0"/>
      <name val="Calibri"/>
      <family val="2"/>
      <scheme val="minor"/>
    </font>
    <font>
      <b/>
      <sz val="10"/>
      <color rgb="FF000000"/>
      <name val="Times New Roman"/>
      <family val="1"/>
    </font>
    <font>
      <sz val="11"/>
      <color rgb="FF000000"/>
      <name val="Calibri"/>
      <family val="2"/>
      <scheme val="minor"/>
    </font>
    <font>
      <sz val="11"/>
      <name val="Calibri"/>
      <family val="2"/>
      <scheme val="minor"/>
    </font>
    <font>
      <sz val="9"/>
      <color indexed="81"/>
      <name val="Tahoma"/>
      <family val="2"/>
    </font>
    <font>
      <b/>
      <sz val="11"/>
      <color theme="0"/>
      <name val="Calibri"/>
      <family val="2"/>
    </font>
    <font>
      <b/>
      <sz val="11"/>
      <name val="Calibri"/>
      <family val="2"/>
      <scheme val="minor"/>
    </font>
    <font>
      <sz val="11"/>
      <name val="Calibri"/>
      <family val="2"/>
    </font>
    <font>
      <u/>
      <sz val="11"/>
      <color theme="10"/>
      <name val="Calibri"/>
      <family val="2"/>
    </font>
    <font>
      <sz val="11"/>
      <color rgb="FF000000"/>
      <name val="Calibri"/>
      <family val="2"/>
    </font>
    <font>
      <sz val="9"/>
      <color theme="1"/>
      <name val="Calibri"/>
      <family val="2"/>
    </font>
    <font>
      <sz val="10"/>
      <color rgb="FF000000"/>
      <name val="Calibri"/>
      <family val="2"/>
      <scheme val="minor"/>
    </font>
    <font>
      <sz val="11"/>
      <color theme="1"/>
      <name val="Calibri"/>
      <family val="2"/>
      <scheme val="minor"/>
    </font>
    <font>
      <sz val="10"/>
      <color theme="1"/>
      <name val="Calibri"/>
      <family val="2"/>
    </font>
    <font>
      <sz val="10"/>
      <color rgb="FF000000"/>
      <name val="Calibri"/>
      <family val="2"/>
    </font>
    <font>
      <sz val="10"/>
      <color theme="1"/>
      <name val="Calibri"/>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283">
    <xf numFmtId="0" fontId="0" fillId="0" borderId="0" xfId="0"/>
    <xf numFmtId="0" fontId="7" fillId="2" borderId="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9" fontId="7" fillId="2" borderId="6" xfId="2" applyFont="1" applyFill="1" applyBorder="1" applyAlignment="1" applyProtection="1">
      <alignment horizontal="right" vertical="top"/>
      <protection locked="0"/>
    </xf>
    <xf numFmtId="0" fontId="7" fillId="2" borderId="1" xfId="0" applyFont="1" applyFill="1" applyBorder="1" applyAlignment="1" applyProtection="1">
      <alignment horizontal="left" vertical="top"/>
      <protection locked="0"/>
    </xf>
    <xf numFmtId="9" fontId="7" fillId="2" borderId="7" xfId="2" applyFont="1" applyFill="1" applyBorder="1" applyAlignment="1" applyProtection="1">
      <alignment horizontal="right" vertical="top"/>
      <protection locked="0"/>
    </xf>
    <xf numFmtId="0" fontId="7"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center"/>
      <protection locked="0"/>
    </xf>
    <xf numFmtId="167" fontId="8" fillId="2" borderId="2" xfId="0" applyNumberFormat="1" applyFont="1" applyFill="1" applyBorder="1" applyAlignment="1" applyProtection="1">
      <alignment horizontal="left" vertical="center"/>
      <protection locked="0"/>
    </xf>
    <xf numFmtId="0" fontId="7" fillId="2" borderId="16"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164" fontId="7" fillId="2" borderId="16" xfId="0" applyNumberFormat="1" applyFont="1" applyFill="1" applyBorder="1" applyAlignment="1" applyProtection="1">
      <alignment horizontal="left" vertical="top"/>
      <protection locked="0"/>
    </xf>
    <xf numFmtId="164" fontId="7" fillId="2" borderId="14" xfId="0" applyNumberFormat="1" applyFont="1" applyFill="1" applyBorder="1" applyAlignment="1" applyProtection="1">
      <alignment horizontal="left" vertical="top"/>
      <protection locked="0"/>
    </xf>
    <xf numFmtId="164" fontId="0" fillId="2" borderId="14" xfId="0" applyNumberFormat="1" applyFill="1" applyBorder="1" applyAlignment="1" applyProtection="1">
      <alignment horizontal="left" vertical="top"/>
      <protection locked="0"/>
    </xf>
    <xf numFmtId="164" fontId="0" fillId="2" borderId="15" xfId="0" applyNumberFormat="1" applyFill="1" applyBorder="1" applyAlignment="1" applyProtection="1">
      <alignment horizontal="left" vertical="top"/>
      <protection locked="0"/>
    </xf>
    <xf numFmtId="0" fontId="7" fillId="2" borderId="16"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7" fillId="2" borderId="16" xfId="0" applyFont="1" applyFill="1" applyBorder="1" applyAlignment="1" applyProtection="1">
      <alignment horizontal="right" vertical="center"/>
      <protection locked="0"/>
    </xf>
    <xf numFmtId="0" fontId="7" fillId="2" borderId="14" xfId="0" applyFont="1" applyFill="1" applyBorder="1" applyAlignment="1" applyProtection="1">
      <alignment horizontal="left" vertical="center"/>
      <protection locked="0"/>
    </xf>
    <xf numFmtId="0" fontId="0" fillId="2" borderId="14" xfId="0" applyFill="1" applyBorder="1" applyAlignment="1" applyProtection="1">
      <alignment vertical="center"/>
      <protection locked="0"/>
    </xf>
    <xf numFmtId="0" fontId="7" fillId="2" borderId="14" xfId="0" applyFont="1" applyFill="1" applyBorder="1" applyAlignment="1" applyProtection="1">
      <alignment horizontal="righ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7" fillId="2" borderId="1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65" fontId="7" fillId="2" borderId="16" xfId="0" applyNumberFormat="1" applyFont="1" applyFill="1" applyBorder="1" applyAlignment="1" applyProtection="1">
      <alignment horizontal="center" vertical="center"/>
      <protection locked="0"/>
    </xf>
    <xf numFmtId="165" fontId="7" fillId="2" borderId="14" xfId="0" applyNumberFormat="1" applyFont="1" applyFill="1" applyBorder="1" applyAlignment="1" applyProtection="1">
      <alignment horizontal="center" vertical="center"/>
      <protection locked="0"/>
    </xf>
    <xf numFmtId="165" fontId="0" fillId="2" borderId="14" xfId="0" applyNumberFormat="1" applyFill="1" applyBorder="1" applyAlignment="1" applyProtection="1">
      <alignment horizontal="center" vertical="center"/>
      <protection locked="0"/>
    </xf>
    <xf numFmtId="165" fontId="0" fillId="2" borderId="15" xfId="0" applyNumberFormat="1" applyFill="1" applyBorder="1" applyAlignment="1" applyProtection="1">
      <alignment horizontal="center" vertical="center"/>
      <protection locked="0"/>
    </xf>
    <xf numFmtId="9" fontId="7" fillId="2" borderId="16" xfId="2" applyFont="1" applyFill="1" applyBorder="1" applyAlignment="1" applyProtection="1">
      <alignment horizontal="right" vertical="center"/>
      <protection locked="0"/>
    </xf>
    <xf numFmtId="9" fontId="7" fillId="2" borderId="14" xfId="2" applyFont="1" applyFill="1" applyBorder="1" applyAlignment="1" applyProtection="1">
      <alignment horizontal="right" vertical="center"/>
      <protection locked="0"/>
    </xf>
    <xf numFmtId="9" fontId="0" fillId="2" borderId="14" xfId="2" applyFont="1" applyFill="1" applyBorder="1" applyAlignment="1" applyProtection="1">
      <alignment horizontal="right" vertical="center"/>
      <protection locked="0"/>
    </xf>
    <xf numFmtId="9" fontId="0" fillId="2" borderId="15" xfId="2" applyFont="1" applyFill="1" applyBorder="1" applyAlignment="1" applyProtection="1">
      <alignment horizontal="right" vertical="center"/>
      <protection locked="0"/>
    </xf>
    <xf numFmtId="0" fontId="0" fillId="2" borderId="16" xfId="0" applyFill="1" applyBorder="1" applyAlignment="1" applyProtection="1">
      <alignment horizontal="left" vertical="center"/>
      <protection locked="0"/>
    </xf>
    <xf numFmtId="164" fontId="7" fillId="2" borderId="15" xfId="0" applyNumberFormat="1" applyFont="1" applyFill="1" applyBorder="1" applyAlignment="1" applyProtection="1">
      <alignment horizontal="left" vertical="top"/>
      <protection locked="0"/>
    </xf>
    <xf numFmtId="44" fontId="7" fillId="2" borderId="17" xfId="1" applyFont="1" applyFill="1" applyBorder="1" applyAlignment="1" applyProtection="1">
      <alignment horizontal="left" vertical="top"/>
      <protection locked="0"/>
    </xf>
    <xf numFmtId="44" fontId="0" fillId="2" borderId="17" xfId="0" applyNumberFormat="1" applyFill="1" applyBorder="1" applyProtection="1">
      <protection locked="0"/>
    </xf>
    <xf numFmtId="44" fontId="0" fillId="2" borderId="18" xfId="0" applyNumberFormat="1" applyFill="1" applyBorder="1" applyProtection="1">
      <protection locked="0"/>
    </xf>
    <xf numFmtId="44" fontId="0" fillId="2" borderId="14" xfId="0" applyNumberFormat="1" applyFill="1" applyBorder="1" applyProtection="1">
      <protection locked="0"/>
    </xf>
    <xf numFmtId="44" fontId="0" fillId="2" borderId="15" xfId="0" applyNumberFormat="1" applyFill="1" applyBorder="1" applyProtection="1">
      <protection locked="0"/>
    </xf>
    <xf numFmtId="0" fontId="0" fillId="2" borderId="2" xfId="4" applyNumberFormat="1" applyFont="1" applyFill="1" applyBorder="1" applyAlignment="1" applyProtection="1">
      <alignment horizontal="left" vertical="center"/>
      <protection locked="0"/>
    </xf>
    <xf numFmtId="166" fontId="7" fillId="4" borderId="2" xfId="0" applyNumberFormat="1" applyFont="1" applyFill="1" applyBorder="1" applyAlignment="1">
      <alignment horizontal="left" vertical="center"/>
    </xf>
    <xf numFmtId="49" fontId="8" fillId="2" borderId="2"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protection locked="0"/>
    </xf>
    <xf numFmtId="49" fontId="7" fillId="2" borderId="16" xfId="0" applyNumberFormat="1" applyFont="1" applyFill="1" applyBorder="1" applyAlignment="1" applyProtection="1">
      <alignment horizontal="left" vertical="center"/>
      <protection locked="0"/>
    </xf>
    <xf numFmtId="49" fontId="7" fillId="2" borderId="14" xfId="0" applyNumberFormat="1" applyFon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166" fontId="7" fillId="2" borderId="16" xfId="0" applyNumberFormat="1" applyFont="1" applyFill="1" applyBorder="1" applyAlignment="1" applyProtection="1">
      <alignment horizontal="left" vertical="top"/>
      <protection locked="0"/>
    </xf>
    <xf numFmtId="166" fontId="7" fillId="2" borderId="14" xfId="0" applyNumberFormat="1" applyFont="1" applyFill="1" applyBorder="1" applyAlignment="1" applyProtection="1">
      <alignment horizontal="left" vertical="top"/>
      <protection locked="0"/>
    </xf>
    <xf numFmtId="166" fontId="0" fillId="2" borderId="14" xfId="0" applyNumberFormat="1" applyFill="1" applyBorder="1" applyAlignment="1" applyProtection="1">
      <alignment horizontal="left" vertical="top"/>
      <protection locked="0"/>
    </xf>
    <xf numFmtId="166" fontId="0" fillId="2" borderId="15" xfId="0" applyNumberForma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17" xfId="0" applyFont="1" applyFill="1" applyBorder="1" applyAlignment="1" applyProtection="1">
      <alignment horizontal="left" vertical="top"/>
      <protection locked="0"/>
    </xf>
    <xf numFmtId="166" fontId="7" fillId="2" borderId="16" xfId="1" applyNumberFormat="1" applyFont="1" applyFill="1" applyBorder="1" applyAlignment="1" applyProtection="1">
      <alignment horizontal="left" vertical="top"/>
      <protection locked="0"/>
    </xf>
    <xf numFmtId="166" fontId="7" fillId="2" borderId="14" xfId="1" applyNumberFormat="1" applyFont="1" applyFill="1" applyBorder="1" applyAlignment="1" applyProtection="1">
      <alignment horizontal="left" vertical="top"/>
      <protection locked="0"/>
    </xf>
    <xf numFmtId="166" fontId="7" fillId="2" borderId="15" xfId="1" applyNumberFormat="1" applyFont="1" applyFill="1" applyBorder="1" applyAlignment="1" applyProtection="1">
      <alignment horizontal="left" vertical="top"/>
      <protection locked="0"/>
    </xf>
    <xf numFmtId="166" fontId="7" fillId="0" borderId="16" xfId="0" applyNumberFormat="1" applyFont="1" applyBorder="1" applyAlignment="1" applyProtection="1">
      <alignment horizontal="left" vertical="top"/>
      <protection locked="0"/>
    </xf>
    <xf numFmtId="166" fontId="7" fillId="0" borderId="14" xfId="0" applyNumberFormat="1" applyFont="1" applyBorder="1" applyAlignment="1" applyProtection="1">
      <alignment horizontal="left" vertical="top"/>
      <protection locked="0"/>
    </xf>
    <xf numFmtId="166" fontId="7" fillId="0" borderId="15" xfId="0" applyNumberFormat="1" applyFont="1" applyBorder="1" applyAlignment="1" applyProtection="1">
      <alignment horizontal="left" vertical="top"/>
      <protection locked="0"/>
    </xf>
    <xf numFmtId="166" fontId="7" fillId="2" borderId="16" xfId="0" applyNumberFormat="1" applyFont="1" applyFill="1" applyBorder="1" applyAlignment="1" applyProtection="1">
      <alignment horizontal="left" vertical="center"/>
      <protection locked="0"/>
    </xf>
    <xf numFmtId="166" fontId="7" fillId="2" borderId="14" xfId="0" applyNumberFormat="1" applyFont="1" applyFill="1" applyBorder="1" applyAlignment="1" applyProtection="1">
      <alignment horizontal="left" vertical="center"/>
      <protection locked="0"/>
    </xf>
    <xf numFmtId="166" fontId="0" fillId="2" borderId="14" xfId="0" applyNumberFormat="1" applyFill="1" applyBorder="1" applyAlignment="1" applyProtection="1">
      <alignment vertical="center"/>
      <protection locked="0"/>
    </xf>
    <xf numFmtId="166" fontId="0" fillId="2" borderId="14" xfId="0" applyNumberFormat="1" applyFill="1" applyBorder="1" applyAlignment="1" applyProtection="1">
      <alignment horizontal="left" vertical="center"/>
      <protection locked="0"/>
    </xf>
    <xf numFmtId="166" fontId="0" fillId="2" borderId="15" xfId="0" applyNumberFormat="1" applyFill="1" applyBorder="1" applyAlignment="1" applyProtection="1">
      <alignment horizontal="left" vertical="center"/>
      <protection locked="0"/>
    </xf>
    <xf numFmtId="166" fontId="0" fillId="2" borderId="14" xfId="1" applyNumberFormat="1" applyFont="1" applyFill="1" applyBorder="1" applyAlignment="1" applyProtection="1">
      <alignment horizontal="left" vertical="top"/>
      <protection locked="0"/>
    </xf>
    <xf numFmtId="166" fontId="0" fillId="2" borderId="15" xfId="1" applyNumberFormat="1" applyFont="1" applyFill="1" applyBorder="1" applyAlignment="1" applyProtection="1">
      <alignment horizontal="left" vertical="top"/>
      <protection locked="0"/>
    </xf>
    <xf numFmtId="0" fontId="7" fillId="2" borderId="24"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18" xfId="0" applyFont="1" applyFill="1" applyBorder="1" applyAlignment="1" applyProtection="1">
      <alignment horizontal="center" vertical="top"/>
      <protection locked="0"/>
    </xf>
    <xf numFmtId="0" fontId="7" fillId="0" borderId="2" xfId="0" applyFont="1" applyBorder="1" applyAlignment="1" applyProtection="1">
      <alignment horizontal="left" vertical="top"/>
      <protection locked="0"/>
    </xf>
    <xf numFmtId="44" fontId="7" fillId="2" borderId="21" xfId="0" applyNumberFormat="1" applyFont="1" applyFill="1" applyBorder="1" applyAlignment="1" applyProtection="1">
      <alignment horizontal="center" vertical="top"/>
      <protection locked="0"/>
    </xf>
    <xf numFmtId="44" fontId="7" fillId="2" borderId="14" xfId="0" applyNumberFormat="1" applyFont="1" applyFill="1" applyBorder="1" applyAlignment="1" applyProtection="1">
      <alignment horizontal="center" vertical="top"/>
      <protection locked="0"/>
    </xf>
    <xf numFmtId="44" fontId="0" fillId="2" borderId="2" xfId="0" applyNumberFormat="1" applyFill="1" applyBorder="1" applyProtection="1">
      <protection locked="0"/>
    </xf>
    <xf numFmtId="44" fontId="0" fillId="2" borderId="3" xfId="0" applyNumberFormat="1" applyFill="1" applyBorder="1" applyProtection="1">
      <protection locked="0"/>
    </xf>
    <xf numFmtId="44" fontId="7" fillId="4" borderId="24" xfId="1" applyFont="1" applyFill="1" applyBorder="1" applyAlignment="1" applyProtection="1">
      <alignment horizontal="left" vertical="top"/>
    </xf>
    <xf numFmtId="0" fontId="7" fillId="2" borderId="24"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44" fontId="7" fillId="2" borderId="15" xfId="0" applyNumberFormat="1" applyFont="1" applyFill="1" applyBorder="1" applyAlignment="1" applyProtection="1">
      <alignment horizontal="center" vertical="top"/>
      <protection locked="0"/>
    </xf>
    <xf numFmtId="168" fontId="7" fillId="2" borderId="25" xfId="2" applyNumberFormat="1" applyFont="1" applyFill="1" applyBorder="1" applyAlignment="1" applyProtection="1">
      <alignment horizontal="center" vertical="top"/>
      <protection locked="0"/>
    </xf>
    <xf numFmtId="168" fontId="7" fillId="2" borderId="23" xfId="2" applyNumberFormat="1" applyFont="1" applyFill="1" applyBorder="1" applyAlignment="1" applyProtection="1">
      <alignment horizontal="center" vertical="top"/>
      <protection locked="0"/>
    </xf>
    <xf numFmtId="168" fontId="7" fillId="2" borderId="22" xfId="2" applyNumberFormat="1" applyFont="1" applyFill="1" applyBorder="1" applyAlignment="1" applyProtection="1">
      <alignment horizontal="center" vertical="top"/>
      <protection locked="0"/>
    </xf>
    <xf numFmtId="0" fontId="8" fillId="2" borderId="2" xfId="0" applyFont="1" applyFill="1" applyBorder="1" applyAlignment="1" applyProtection="1">
      <alignment horizontal="center" vertical="top"/>
      <protection locked="0"/>
    </xf>
    <xf numFmtId="166" fontId="0" fillId="2" borderId="21" xfId="1" applyNumberFormat="1" applyFont="1" applyFill="1" applyBorder="1" applyAlignment="1" applyProtection="1">
      <alignment horizontal="center" vertical="center"/>
      <protection locked="0"/>
    </xf>
    <xf numFmtId="166" fontId="0" fillId="2" borderId="14" xfId="1" applyNumberFormat="1" applyFont="1" applyFill="1" applyBorder="1" applyAlignment="1" applyProtection="1">
      <alignment horizontal="center" vertical="center"/>
      <protection locked="0"/>
    </xf>
    <xf numFmtId="166" fontId="0" fillId="2" borderId="15" xfId="1" applyNumberFormat="1" applyFont="1" applyFill="1" applyBorder="1" applyAlignment="1" applyProtection="1">
      <alignment horizontal="center" vertical="center"/>
      <protection locked="0"/>
    </xf>
    <xf numFmtId="0" fontId="3" fillId="2" borderId="0" xfId="0" applyFont="1" applyFill="1" applyAlignment="1">
      <alignment horizontal="left" vertical="top"/>
    </xf>
    <xf numFmtId="0" fontId="4"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xf numFmtId="0" fontId="8" fillId="2" borderId="0" xfId="0" applyFont="1" applyFill="1" applyAlignment="1">
      <alignment horizontal="left" vertical="top"/>
    </xf>
    <xf numFmtId="0" fontId="0" fillId="2" borderId="0" xfId="0" applyFill="1" applyAlignment="1">
      <alignment horizontal="right"/>
    </xf>
    <xf numFmtId="0" fontId="5" fillId="2" borderId="0" xfId="0" applyFont="1" applyFill="1" applyAlignment="1">
      <alignment horizontal="left" vertical="top"/>
    </xf>
    <xf numFmtId="0" fontId="7" fillId="2" borderId="0" xfId="0" applyFont="1" applyFill="1" applyAlignment="1">
      <alignment horizontal="left" vertical="top"/>
    </xf>
    <xf numFmtId="0" fontId="0" fillId="5" borderId="0" xfId="0" applyFill="1"/>
    <xf numFmtId="0" fontId="12" fillId="2" borderId="0" xfId="0" applyFont="1" applyFill="1"/>
    <xf numFmtId="0" fontId="14" fillId="5" borderId="0" xfId="0" applyFont="1" applyFill="1" applyAlignment="1">
      <alignment vertical="center"/>
    </xf>
    <xf numFmtId="0" fontId="7" fillId="5" borderId="0" xfId="0" applyFont="1" applyFill="1" applyAlignment="1">
      <alignment horizontal="left" vertical="top"/>
    </xf>
    <xf numFmtId="0" fontId="10" fillId="3" borderId="0" xfId="0" applyFont="1" applyFill="1"/>
    <xf numFmtId="0" fontId="0" fillId="3" borderId="0" xfId="0" applyFill="1" applyAlignment="1">
      <alignment horizontal="left" vertical="top"/>
    </xf>
    <xf numFmtId="0" fontId="3" fillId="3" borderId="0" xfId="0" applyFont="1" applyFill="1" applyAlignment="1">
      <alignment horizontal="left" vertical="top"/>
    </xf>
    <xf numFmtId="0" fontId="0" fillId="3" borderId="0" xfId="0" applyFill="1"/>
    <xf numFmtId="0" fontId="0" fillId="2" borderId="0" xfId="0" applyFill="1" applyAlignment="1">
      <alignment horizontal="left" vertical="top"/>
    </xf>
    <xf numFmtId="0" fontId="11" fillId="2" borderId="0" xfId="0" applyFont="1" applyFill="1" applyAlignment="1">
      <alignment vertical="center"/>
    </xf>
    <xf numFmtId="0" fontId="11" fillId="2" borderId="5" xfId="0" applyFont="1" applyFill="1" applyBorder="1" applyAlignment="1">
      <alignment horizontal="left" vertical="top"/>
    </xf>
    <xf numFmtId="0" fontId="0" fillId="2" borderId="5" xfId="0" applyFill="1" applyBorder="1"/>
    <xf numFmtId="0" fontId="0" fillId="2" borderId="4" xfId="0" applyFill="1" applyBorder="1"/>
    <xf numFmtId="0" fontId="8"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3" fillId="2" borderId="0" xfId="3" applyFill="1" applyBorder="1" applyAlignment="1" applyProtection="1">
      <alignment horizontal="left" vertical="center"/>
    </xf>
    <xf numFmtId="0" fontId="3" fillId="2" borderId="0" xfId="0" applyFont="1" applyFill="1" applyAlignment="1">
      <alignment horizontal="right" vertical="center"/>
    </xf>
    <xf numFmtId="0" fontId="7" fillId="2"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vertical="top"/>
    </xf>
    <xf numFmtId="0" fontId="13" fillId="2" borderId="0" xfId="3" applyFill="1" applyBorder="1" applyAlignment="1" applyProtection="1">
      <alignment vertical="center"/>
    </xf>
    <xf numFmtId="0" fontId="3" fillId="2" borderId="0" xfId="0" applyFont="1" applyFill="1" applyAlignment="1">
      <alignment horizontal="right" vertical="top"/>
    </xf>
    <xf numFmtId="9" fontId="0" fillId="4" borderId="2" xfId="0" applyNumberFormat="1" applyFill="1" applyBorder="1" applyAlignment="1">
      <alignment horizontal="right" vertical="center"/>
    </xf>
    <xf numFmtId="0" fontId="5" fillId="3" borderId="0" xfId="0" applyFont="1" applyFill="1" applyAlignment="1">
      <alignment horizontal="left" vertical="top"/>
    </xf>
    <xf numFmtId="0" fontId="7" fillId="3" borderId="0" xfId="0" applyFont="1" applyFill="1" applyAlignment="1">
      <alignment horizontal="left" vertical="top"/>
    </xf>
    <xf numFmtId="0" fontId="2"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xf>
    <xf numFmtId="9" fontId="0" fillId="2" borderId="2" xfId="2" applyFont="1" applyFill="1" applyBorder="1" applyAlignment="1" applyProtection="1">
      <alignment horizontal="right" vertical="center"/>
      <protection locked="0"/>
    </xf>
    <xf numFmtId="0" fontId="8" fillId="2" borderId="0" xfId="0" applyFont="1" applyFill="1" applyAlignment="1">
      <alignment horizontal="left" vertical="center"/>
    </xf>
    <xf numFmtId="0" fontId="13" fillId="0" borderId="0" xfId="3" applyProtection="1"/>
    <xf numFmtId="0" fontId="8" fillId="2" borderId="0" xfId="0" applyFont="1" applyFill="1" applyAlignment="1">
      <alignment vertical="center" wrapText="1"/>
    </xf>
    <xf numFmtId="0" fontId="13" fillId="2" borderId="0" xfId="3" applyFill="1" applyBorder="1" applyAlignment="1" applyProtection="1">
      <alignment horizontal="left" vertical="top"/>
    </xf>
    <xf numFmtId="0" fontId="12" fillId="2" borderId="0" xfId="0" applyFont="1" applyFill="1" applyAlignment="1">
      <alignment horizontal="left"/>
    </xf>
    <xf numFmtId="0" fontId="12" fillId="2" borderId="2" xfId="0" applyFont="1" applyFill="1" applyBorder="1" applyProtection="1">
      <protection locked="0"/>
    </xf>
    <xf numFmtId="0" fontId="6" fillId="2" borderId="0" xfId="0" applyFont="1" applyFill="1" applyAlignment="1">
      <alignment horizontal="left" vertical="top"/>
    </xf>
    <xf numFmtId="0" fontId="6" fillId="3" borderId="0" xfId="0" applyFont="1" applyFill="1" applyAlignment="1">
      <alignment horizontal="left" vertical="top"/>
    </xf>
    <xf numFmtId="0" fontId="7" fillId="6" borderId="2" xfId="0" applyFont="1" applyFill="1" applyBorder="1" applyAlignment="1">
      <alignment horizontal="left" vertical="top"/>
    </xf>
    <xf numFmtId="0" fontId="2" fillId="2" borderId="0" xfId="0" applyFont="1" applyFill="1"/>
    <xf numFmtId="0" fontId="2" fillId="2" borderId="0" xfId="0" applyFont="1" applyFill="1" applyAlignment="1">
      <alignment horizontal="center" vertical="center"/>
    </xf>
    <xf numFmtId="0" fontId="2" fillId="2" borderId="26" xfId="0" applyFont="1"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2" fillId="2" borderId="0" xfId="0" applyFont="1" applyFill="1" applyAlignment="1">
      <alignment horizontal="right" vertical="center"/>
    </xf>
    <xf numFmtId="166" fontId="0" fillId="4" borderId="2" xfId="0" applyNumberFormat="1" applyFill="1" applyBorder="1"/>
    <xf numFmtId="0" fontId="2" fillId="2" borderId="2" xfId="0" applyFont="1" applyFill="1" applyBorder="1" applyAlignment="1">
      <alignment horizontal="center" vertical="center" wrapText="1"/>
    </xf>
    <xf numFmtId="166" fontId="7" fillId="6" borderId="16" xfId="0" applyNumberFormat="1" applyFont="1" applyFill="1" applyBorder="1" applyAlignment="1">
      <alignment horizontal="left" vertical="top"/>
    </xf>
    <xf numFmtId="166" fontId="7" fillId="6" borderId="14" xfId="0" applyNumberFormat="1" applyFont="1" applyFill="1" applyBorder="1" applyAlignment="1">
      <alignment horizontal="left" vertical="top"/>
    </xf>
    <xf numFmtId="166" fontId="7" fillId="6" borderId="15" xfId="0" applyNumberFormat="1" applyFont="1" applyFill="1" applyBorder="1" applyAlignment="1">
      <alignment horizontal="left" vertical="top"/>
    </xf>
    <xf numFmtId="166" fontId="0" fillId="2" borderId="0" xfId="0" applyNumberFormat="1" applyFill="1"/>
    <xf numFmtId="0" fontId="0" fillId="5" borderId="0" xfId="0" applyFill="1" applyAlignment="1">
      <alignment horizontal="left" vertical="top"/>
    </xf>
    <xf numFmtId="0" fontId="0" fillId="2" borderId="0" xfId="0" applyFill="1" applyAlignment="1">
      <alignment horizontal="right" vertical="top"/>
    </xf>
    <xf numFmtId="0" fontId="8" fillId="2" borderId="0" xfId="0" applyFont="1" applyFill="1" applyAlignment="1">
      <alignment horizontal="center" vertical="top"/>
    </xf>
    <xf numFmtId="0" fontId="0" fillId="2" borderId="0" xfId="0" applyFill="1" applyAlignment="1">
      <alignment horizontal="left" vertical="center"/>
    </xf>
    <xf numFmtId="166" fontId="8" fillId="4" borderId="2" xfId="0" applyNumberFormat="1" applyFont="1" applyFill="1" applyBorder="1" applyAlignment="1">
      <alignment horizontal="left" vertical="top"/>
    </xf>
    <xf numFmtId="164" fontId="8" fillId="2" borderId="0" xfId="0" applyNumberFormat="1" applyFont="1" applyFill="1" applyAlignment="1">
      <alignment horizontal="left" vertical="top"/>
    </xf>
    <xf numFmtId="0" fontId="0" fillId="0" borderId="0" xfId="0" applyAlignment="1">
      <alignment horizontal="left" vertical="top"/>
    </xf>
    <xf numFmtId="0" fontId="7" fillId="2" borderId="0" xfId="0" applyFont="1" applyFill="1" applyAlignment="1">
      <alignment horizontal="right" vertical="top"/>
    </xf>
    <xf numFmtId="0" fontId="3" fillId="2" borderId="2" xfId="0" applyFont="1" applyFill="1" applyBorder="1" applyAlignment="1">
      <alignment horizontal="center" vertical="top"/>
    </xf>
    <xf numFmtId="0" fontId="8" fillId="2" borderId="0" xfId="0" applyFont="1" applyFill="1" applyAlignment="1">
      <alignment horizontal="right" vertical="top"/>
    </xf>
    <xf numFmtId="166" fontId="0" fillId="2" borderId="0" xfId="0" applyNumberFormat="1" applyFill="1" applyAlignment="1">
      <alignment horizontal="left" vertical="top"/>
    </xf>
    <xf numFmtId="0" fontId="2" fillId="2" borderId="2" xfId="0" applyFont="1" applyFill="1" applyBorder="1" applyAlignment="1">
      <alignment horizontal="center" vertical="center"/>
    </xf>
    <xf numFmtId="166" fontId="0" fillId="6" borderId="16" xfId="0" applyNumberFormat="1" applyFill="1" applyBorder="1"/>
    <xf numFmtId="166" fontId="0" fillId="6" borderId="14" xfId="0" applyNumberFormat="1" applyFill="1" applyBorder="1"/>
    <xf numFmtId="166" fontId="0" fillId="6" borderId="15" xfId="0" applyNumberFormat="1" applyFill="1" applyBorder="1"/>
    <xf numFmtId="0" fontId="16" fillId="2" borderId="0" xfId="0" applyFont="1" applyFill="1" applyAlignment="1">
      <alignment horizontal="left" vertical="top"/>
    </xf>
    <xf numFmtId="0" fontId="2" fillId="0" borderId="2"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2" borderId="4" xfId="0" applyFont="1" applyFill="1" applyBorder="1" applyAlignment="1">
      <alignment horizontal="center" vertical="center" wrapText="1"/>
    </xf>
    <xf numFmtId="168" fontId="0" fillId="4" borderId="16" xfId="0" applyNumberFormat="1" applyFill="1" applyBorder="1" applyAlignment="1">
      <alignment horizontal="center"/>
    </xf>
    <xf numFmtId="166" fontId="7" fillId="4" borderId="21" xfId="1" applyNumberFormat="1" applyFont="1" applyFill="1" applyBorder="1" applyAlignment="1" applyProtection="1">
      <alignment horizontal="left" vertical="top"/>
    </xf>
    <xf numFmtId="166" fontId="7" fillId="4" borderId="14" xfId="1" applyNumberFormat="1" applyFont="1" applyFill="1" applyBorder="1" applyAlignment="1" applyProtection="1">
      <alignment horizontal="left" vertical="top"/>
    </xf>
    <xf numFmtId="166" fontId="7" fillId="4" borderId="15" xfId="1" applyNumberFormat="1" applyFont="1" applyFill="1" applyBorder="1" applyAlignment="1" applyProtection="1">
      <alignment horizontal="left" vertical="top"/>
    </xf>
    <xf numFmtId="0" fontId="2" fillId="2" borderId="0" xfId="0" applyFont="1" applyFill="1" applyAlignment="1">
      <alignment horizontal="right"/>
    </xf>
    <xf numFmtId="0" fontId="0" fillId="0" borderId="0" xfId="0" applyAlignment="1">
      <alignment vertical="center"/>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4" xfId="0" applyFont="1" applyFill="1" applyBorder="1" applyAlignment="1">
      <alignment horizontal="center"/>
    </xf>
    <xf numFmtId="0" fontId="2" fillId="2" borderId="2" xfId="0" applyFont="1" applyFill="1" applyBorder="1" applyAlignment="1">
      <alignment horizontal="center"/>
    </xf>
    <xf numFmtId="44" fontId="7" fillId="4" borderId="21" xfId="0" applyNumberFormat="1" applyFont="1" applyFill="1" applyBorder="1" applyAlignment="1">
      <alignment horizontal="left" vertical="top"/>
    </xf>
    <xf numFmtId="44" fontId="0" fillId="4" borderId="21" xfId="0" applyNumberFormat="1" applyFill="1" applyBorder="1"/>
    <xf numFmtId="0" fontId="0" fillId="2" borderId="21" xfId="0" applyFill="1" applyBorder="1" applyAlignment="1">
      <alignment horizontal="right"/>
    </xf>
    <xf numFmtId="44" fontId="7" fillId="4" borderId="14" xfId="0" applyNumberFormat="1" applyFont="1" applyFill="1" applyBorder="1" applyAlignment="1">
      <alignment horizontal="left" vertical="top"/>
    </xf>
    <xf numFmtId="44" fontId="0" fillId="4" borderId="14" xfId="0" applyNumberFormat="1" applyFill="1" applyBorder="1"/>
    <xf numFmtId="0" fontId="0" fillId="2" borderId="14" xfId="0" applyFill="1" applyBorder="1" applyAlignment="1">
      <alignment horizontal="right"/>
    </xf>
    <xf numFmtId="44" fontId="0" fillId="4" borderId="14" xfId="0" applyNumberFormat="1" applyFill="1" applyBorder="1" applyAlignment="1">
      <alignment horizontal="left"/>
    </xf>
    <xf numFmtId="44" fontId="0" fillId="4" borderId="15" xfId="0" applyNumberFormat="1" applyFill="1" applyBorder="1"/>
    <xf numFmtId="0" fontId="0" fillId="2" borderId="15" xfId="0" applyFill="1" applyBorder="1" applyAlignment="1">
      <alignment horizontal="right"/>
    </xf>
    <xf numFmtId="44" fontId="0" fillId="2" borderId="0" xfId="0" applyNumberFormat="1" applyFill="1"/>
    <xf numFmtId="164" fontId="0" fillId="2" borderId="0" xfId="0" applyNumberFormat="1" applyFill="1"/>
    <xf numFmtId="44" fontId="0" fillId="4" borderId="2" xfId="0" applyNumberFormat="1" applyFill="1" applyBorder="1"/>
    <xf numFmtId="0" fontId="0" fillId="2" borderId="4" xfId="0" applyFill="1" applyBorder="1" applyAlignment="1">
      <alignment horizontal="right"/>
    </xf>
    <xf numFmtId="164" fontId="5" fillId="3" borderId="0" xfId="0" applyNumberFormat="1" applyFont="1" applyFill="1" applyAlignment="1">
      <alignment horizontal="left" vertical="center"/>
    </xf>
    <xf numFmtId="164" fontId="6" fillId="3" borderId="0" xfId="0" applyNumberFormat="1" applyFont="1" applyFill="1" applyAlignment="1">
      <alignment horizontal="left" vertical="top"/>
    </xf>
    <xf numFmtId="164" fontId="5" fillId="2" borderId="0" xfId="0" applyNumberFormat="1" applyFont="1" applyFill="1" applyAlignment="1">
      <alignment horizontal="left" vertical="center"/>
    </xf>
    <xf numFmtId="164" fontId="6" fillId="2" borderId="0" xfId="0" applyNumberFormat="1" applyFont="1" applyFill="1" applyAlignment="1">
      <alignment horizontal="left" vertical="top"/>
    </xf>
    <xf numFmtId="164" fontId="3" fillId="2" borderId="0" xfId="0" applyNumberFormat="1" applyFont="1" applyFill="1" applyAlignment="1">
      <alignment horizontal="left" vertical="top"/>
    </xf>
    <xf numFmtId="164" fontId="3" fillId="2" borderId="3" xfId="0" applyNumberFormat="1" applyFont="1" applyFill="1" applyBorder="1" applyAlignment="1">
      <alignment horizontal="right" vertical="top"/>
    </xf>
    <xf numFmtId="164" fontId="3" fillId="2" borderId="2" xfId="0" applyNumberFormat="1" applyFont="1" applyFill="1" applyBorder="1" applyAlignment="1">
      <alignment horizontal="right" vertical="top"/>
    </xf>
    <xf numFmtId="164" fontId="3" fillId="2" borderId="5" xfId="0" applyNumberFormat="1" applyFont="1" applyFill="1" applyBorder="1" applyAlignment="1">
      <alignment horizontal="right" vertical="top"/>
    </xf>
    <xf numFmtId="0" fontId="17" fillId="0" borderId="0" xfId="0" applyFont="1"/>
    <xf numFmtId="164" fontId="11" fillId="2" borderId="0" xfId="0" applyNumberFormat="1" applyFont="1" applyFill="1" applyAlignment="1">
      <alignment horizontal="left" vertical="center"/>
    </xf>
    <xf numFmtId="44" fontId="7" fillId="4" borderId="2" xfId="0" applyNumberFormat="1" applyFont="1" applyFill="1" applyBorder="1" applyAlignment="1">
      <alignment horizontal="left" vertical="top"/>
    </xf>
    <xf numFmtId="0" fontId="0" fillId="2" borderId="2" xfId="0" applyFill="1" applyBorder="1" applyAlignment="1">
      <alignment horizontal="right"/>
    </xf>
    <xf numFmtId="0" fontId="17" fillId="2" borderId="0" xfId="0" applyFont="1" applyFill="1"/>
    <xf numFmtId="164" fontId="17" fillId="2" borderId="0" xfId="0" applyNumberFormat="1" applyFont="1" applyFill="1"/>
    <xf numFmtId="164" fontId="0" fillId="3" borderId="0" xfId="0" applyNumberFormat="1" applyFill="1"/>
    <xf numFmtId="0" fontId="2" fillId="2" borderId="0" xfId="0" applyFont="1" applyFill="1" applyAlignment="1">
      <alignment horizontal="left" vertical="center"/>
    </xf>
    <xf numFmtId="9" fontId="0" fillId="2" borderId="0" xfId="2" applyFont="1" applyFill="1" applyBorder="1" applyProtection="1"/>
    <xf numFmtId="9" fontId="0" fillId="2" borderId="0" xfId="2" applyFont="1" applyFill="1" applyBorder="1" applyAlignment="1" applyProtection="1">
      <alignment horizontal="right" vertical="center"/>
    </xf>
    <xf numFmtId="10" fontId="0" fillId="2" borderId="0" xfId="0" applyNumberFormat="1" applyFill="1"/>
    <xf numFmtId="0" fontId="3" fillId="2" borderId="0" xfId="0" applyFont="1" applyFill="1" applyAlignment="1">
      <alignment horizontal="center" vertical="center"/>
    </xf>
    <xf numFmtId="0" fontId="7"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164" fontId="7" fillId="0" borderId="0" xfId="0" applyNumberFormat="1" applyFont="1" applyAlignment="1">
      <alignment horizontal="left" vertical="center"/>
    </xf>
    <xf numFmtId="164" fontId="0" fillId="0" borderId="0" xfId="0" applyNumberFormat="1" applyAlignment="1">
      <alignment vertical="center"/>
    </xf>
    <xf numFmtId="0" fontId="0" fillId="0" borderId="0" xfId="0" applyAlignment="1">
      <alignment horizontal="center" vertical="center"/>
    </xf>
    <xf numFmtId="0" fontId="19" fillId="2" borderId="0" xfId="0" applyFont="1" applyFill="1" applyAlignment="1">
      <alignment vertical="top"/>
    </xf>
    <xf numFmtId="0" fontId="20" fillId="0" borderId="0" xfId="0" applyFont="1" applyFill="1" applyAlignment="1">
      <alignment vertical="top"/>
    </xf>
    <xf numFmtId="0" fontId="15" fillId="2" borderId="0" xfId="0" applyFont="1" applyFill="1" applyAlignment="1">
      <alignment horizontal="center" vertical="center" wrapText="1"/>
    </xf>
    <xf numFmtId="166" fontId="7" fillId="4" borderId="3" xfId="0" applyNumberFormat="1" applyFont="1" applyFill="1" applyBorder="1" applyAlignment="1">
      <alignment horizontal="left" vertical="center"/>
    </xf>
    <xf numFmtId="166" fontId="7" fillId="4" borderId="4" xfId="0" applyNumberFormat="1" applyFont="1" applyFill="1" applyBorder="1" applyAlignment="1">
      <alignment horizontal="left" vertical="center"/>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166" fontId="0" fillId="4" borderId="12" xfId="0" applyNumberFormat="1" applyFill="1" applyBorder="1" applyAlignment="1">
      <alignment horizontal="left" vertical="center"/>
    </xf>
    <xf numFmtId="166" fontId="0" fillId="4" borderId="13" xfId="0" applyNumberFormat="1" applyFill="1" applyBorder="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168" fontId="0" fillId="2" borderId="34" xfId="2" applyNumberFormat="1" applyFont="1" applyFill="1" applyBorder="1" applyAlignment="1" applyProtection="1">
      <alignment horizontal="center" vertical="center"/>
      <protection locked="0"/>
    </xf>
    <xf numFmtId="168" fontId="0" fillId="2" borderId="35" xfId="2" applyNumberFormat="1" applyFont="1" applyFill="1" applyBorder="1" applyAlignment="1" applyProtection="1">
      <alignment horizontal="center" vertical="center"/>
      <protection locked="0"/>
    </xf>
    <xf numFmtId="168" fontId="0" fillId="4" borderId="18" xfId="0" applyNumberFormat="1" applyFill="1" applyBorder="1" applyAlignment="1">
      <alignment horizontal="center" vertical="center"/>
    </xf>
    <xf numFmtId="0" fontId="0" fillId="4" borderId="36" xfId="0" applyFill="1" applyBorder="1" applyAlignment="1">
      <alignment horizontal="center" vertical="center"/>
    </xf>
    <xf numFmtId="44" fontId="0" fillId="4" borderId="3" xfId="0" applyNumberFormat="1" applyFill="1" applyBorder="1" applyAlignment="1"/>
    <xf numFmtId="44" fontId="0" fillId="4" borderId="4" xfId="0" applyNumberFormat="1" applyFill="1" applyBorder="1" applyAlignment="1"/>
    <xf numFmtId="168" fontId="0" fillId="2" borderId="30" xfId="2" applyNumberFormat="1" applyFont="1" applyFill="1" applyBorder="1" applyAlignment="1" applyProtection="1">
      <alignment horizontal="center" vertical="center"/>
      <protection locked="0"/>
    </xf>
    <xf numFmtId="168" fontId="0" fillId="2" borderId="31" xfId="2" applyNumberFormat="1" applyFont="1" applyFill="1" applyBorder="1" applyAlignment="1" applyProtection="1">
      <alignment horizontal="center" vertical="center"/>
      <protection locked="0"/>
    </xf>
    <xf numFmtId="168" fontId="0" fillId="4" borderId="17" xfId="0" applyNumberFormat="1" applyFill="1" applyBorder="1" applyAlignment="1">
      <alignment horizontal="center" vertical="center"/>
    </xf>
    <xf numFmtId="0" fontId="0" fillId="4" borderId="33" xfId="0" applyFill="1" applyBorder="1" applyAlignment="1">
      <alignment horizontal="center" vertical="center"/>
    </xf>
    <xf numFmtId="168" fontId="0" fillId="4" borderId="30" xfId="0" applyNumberFormat="1" applyFill="1" applyBorder="1" applyAlignment="1">
      <alignment horizontal="center" vertical="center"/>
    </xf>
    <xf numFmtId="0" fontId="0" fillId="4" borderId="32" xfId="0" applyFill="1" applyBorder="1" applyAlignment="1">
      <alignment horizontal="center" vertical="center"/>
    </xf>
    <xf numFmtId="0" fontId="18" fillId="2" borderId="0" xfId="0" applyFont="1" applyFill="1" applyAlignment="1">
      <alignment horizontal="left" vertical="center" wrapText="1"/>
    </xf>
    <xf numFmtId="0" fontId="2" fillId="2" borderId="1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6" xfId="0" applyFont="1" applyFill="1" applyBorder="1" applyAlignment="1">
      <alignment horizontal="center" vertical="center"/>
    </xf>
    <xf numFmtId="168" fontId="0" fillId="2" borderId="27" xfId="2" applyNumberFormat="1" applyFont="1" applyFill="1" applyBorder="1" applyAlignment="1" applyProtection="1">
      <alignment horizontal="center" vertical="center"/>
      <protection locked="0"/>
    </xf>
    <xf numFmtId="168" fontId="0" fillId="2" borderId="28" xfId="2" applyNumberFormat="1" applyFont="1" applyFill="1" applyBorder="1" applyAlignment="1" applyProtection="1">
      <alignment horizontal="center" vertical="center"/>
      <protection locked="0"/>
    </xf>
    <xf numFmtId="168" fontId="0" fillId="4" borderId="27" xfId="0" applyNumberFormat="1" applyFill="1" applyBorder="1" applyAlignment="1">
      <alignment horizontal="center" vertical="center"/>
    </xf>
    <xf numFmtId="0" fontId="0" fillId="4" borderId="29" xfId="0" applyFill="1" applyBorder="1" applyAlignment="1">
      <alignment horizontal="center" vertical="center"/>
    </xf>
    <xf numFmtId="0" fontId="2" fillId="2" borderId="0" xfId="0" applyFont="1" applyFill="1" applyAlignment="1">
      <alignment horizontal="right"/>
    </xf>
    <xf numFmtId="0" fontId="2" fillId="2" borderId="8" xfId="0" applyFont="1" applyFill="1" applyBorder="1" applyAlignment="1">
      <alignment horizontal="right"/>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6" fillId="2" borderId="0" xfId="0" applyFont="1" applyFill="1" applyAlignment="1">
      <alignment horizontal="left" vertical="top" wrapText="1"/>
    </xf>
  </cellXfs>
  <cellStyles count="5">
    <cellStyle name="Comma" xfId="4" builtinId="3"/>
    <cellStyle name="Currency" xfId="1" builtinId="4"/>
    <cellStyle name="Hyperlink" xfId="3" builtinId="8"/>
    <cellStyle name="Normal" xfId="0" builtinId="0"/>
    <cellStyle name="Percent" xfId="2" builtinId="5"/>
  </cellStyles>
  <dxfs count="3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patternType="solid">
          <bgColor theme="0"/>
        </patternFill>
      </fill>
    </dxf>
    <dxf>
      <fill>
        <patternFill>
          <bgColor rgb="FFFFC7CE"/>
        </patternFill>
      </fill>
    </dxf>
    <dxf>
      <fill>
        <patternFill>
          <bgColor theme="0"/>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growth/smes/business-friendly-environment/sme-definition/" TargetMode="External"/><Relationship Id="rId1" Type="http://schemas.openxmlformats.org/officeDocument/2006/relationships/hyperlink" Target="https://www.gov.uk/government/publications/standard-industrial-classification-of-economic-activities-si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topLeftCell="A7" zoomScaleNormal="100" zoomScaleSheetLayoutView="100" workbookViewId="0">
      <selection activeCell="I35" sqref="I35"/>
    </sheetView>
  </sheetViews>
  <sheetFormatPr defaultColWidth="9.1796875" defaultRowHeight="14.5" x14ac:dyDescent="0.35"/>
  <cols>
    <col min="1" max="1" width="41.81640625" customWidth="1"/>
    <col min="2" max="2" width="43.453125" customWidth="1"/>
    <col min="3" max="3" width="6" customWidth="1"/>
    <col min="4" max="4" width="25.81640625" customWidth="1"/>
    <col min="5" max="5" width="24.26953125" customWidth="1"/>
    <col min="7" max="7" width="11.453125" customWidth="1"/>
  </cols>
  <sheetData>
    <row r="1" spans="1:7" x14ac:dyDescent="0.35">
      <c r="A1" s="94" t="s">
        <v>0</v>
      </c>
      <c r="B1" s="95"/>
      <c r="C1" s="96"/>
      <c r="D1" s="97"/>
      <c r="E1" s="98" t="s">
        <v>1</v>
      </c>
      <c r="F1" s="97"/>
      <c r="G1" s="99" t="s">
        <v>2</v>
      </c>
    </row>
    <row r="2" spans="1:7" x14ac:dyDescent="0.35">
      <c r="A2" s="94"/>
      <c r="B2" s="95"/>
      <c r="C2" s="100"/>
      <c r="D2" s="100"/>
      <c r="E2" s="97"/>
      <c r="F2" s="97"/>
      <c r="G2" s="97"/>
    </row>
    <row r="3" spans="1:7" x14ac:dyDescent="0.35">
      <c r="A3" s="101" t="s">
        <v>3</v>
      </c>
      <c r="B3" s="95"/>
      <c r="C3" s="100"/>
      <c r="D3" s="100"/>
      <c r="E3" s="97"/>
      <c r="F3" s="97"/>
      <c r="G3" s="97"/>
    </row>
    <row r="4" spans="1:7" x14ac:dyDescent="0.35">
      <c r="A4" s="101" t="s">
        <v>4</v>
      </c>
      <c r="B4" s="95"/>
      <c r="C4" s="100"/>
      <c r="D4" s="100"/>
      <c r="E4" s="97"/>
      <c r="F4" s="97"/>
      <c r="G4" s="97"/>
    </row>
    <row r="5" spans="1:7" ht="14.5" customHeight="1" x14ac:dyDescent="0.35">
      <c r="A5" s="102"/>
      <c r="B5" s="102"/>
      <c r="C5" s="97"/>
      <c r="D5" s="97"/>
      <c r="E5" s="97"/>
      <c r="F5" s="97"/>
      <c r="G5" s="97"/>
    </row>
    <row r="6" spans="1:7" ht="14.5" customHeight="1" x14ac:dyDescent="0.35">
      <c r="A6" s="103" t="s">
        <v>5</v>
      </c>
      <c r="B6" s="102"/>
      <c r="C6" s="97"/>
      <c r="D6" s="97"/>
      <c r="E6" s="97"/>
      <c r="F6" s="97"/>
      <c r="G6" s="97"/>
    </row>
    <row r="7" spans="1:7" ht="14.5" customHeight="1" x14ac:dyDescent="0.35">
      <c r="B7" s="97"/>
      <c r="C7" s="97"/>
      <c r="D7" s="97"/>
      <c r="E7" s="97"/>
      <c r="F7" s="97"/>
      <c r="G7" s="97"/>
    </row>
    <row r="8" spans="1:7" x14ac:dyDescent="0.35">
      <c r="A8" s="104" t="s">
        <v>6</v>
      </c>
      <c r="B8" s="97"/>
      <c r="C8" s="97"/>
      <c r="D8" s="97"/>
      <c r="E8" s="97"/>
      <c r="F8" s="97"/>
      <c r="G8" s="97"/>
    </row>
    <row r="9" spans="1:7" x14ac:dyDescent="0.35">
      <c r="A9" s="104" t="s">
        <v>7</v>
      </c>
      <c r="B9" s="97"/>
      <c r="C9" s="97"/>
      <c r="D9" s="97"/>
      <c r="E9" s="97"/>
      <c r="F9" s="97"/>
      <c r="G9" s="97"/>
    </row>
    <row r="10" spans="1:7" x14ac:dyDescent="0.35">
      <c r="A10" s="105"/>
      <c r="B10" s="97"/>
      <c r="C10" s="97"/>
      <c r="D10" s="97"/>
      <c r="E10" s="97"/>
      <c r="F10" s="97"/>
      <c r="G10" s="97"/>
    </row>
    <row r="11" spans="1:7" ht="14.5" customHeight="1" x14ac:dyDescent="0.35">
      <c r="A11" s="106" t="s">
        <v>8</v>
      </c>
      <c r="B11" s="107"/>
      <c r="C11" s="108"/>
      <c r="D11" s="108"/>
      <c r="E11" s="108"/>
      <c r="F11" s="109"/>
      <c r="G11" s="109"/>
    </row>
    <row r="12" spans="1:7" ht="15" thickBot="1" x14ac:dyDescent="0.4">
      <c r="A12" s="97"/>
      <c r="B12" s="110"/>
      <c r="C12" s="94"/>
      <c r="D12" s="94"/>
      <c r="E12" s="94"/>
      <c r="F12" s="94"/>
      <c r="G12" s="97"/>
    </row>
    <row r="13" spans="1:7" ht="22" customHeight="1" thickBot="1" x14ac:dyDescent="0.4">
      <c r="A13" s="111" t="s">
        <v>9</v>
      </c>
      <c r="B13" s="7"/>
      <c r="C13" s="112"/>
      <c r="D13" s="112"/>
      <c r="E13" s="113"/>
      <c r="F13" s="114"/>
      <c r="G13" s="97"/>
    </row>
    <row r="14" spans="1:7" ht="15" thickBot="1" x14ac:dyDescent="0.4">
      <c r="A14" s="115"/>
      <c r="B14" s="98"/>
      <c r="C14" s="98"/>
      <c r="D14" s="98"/>
      <c r="E14" s="97"/>
      <c r="F14" s="97"/>
      <c r="G14" s="97"/>
    </row>
    <row r="15" spans="1:7" ht="48" customHeight="1" thickBot="1" x14ac:dyDescent="0.4">
      <c r="A15" s="116" t="s">
        <v>10</v>
      </c>
      <c r="B15" s="233"/>
      <c r="C15" s="234"/>
      <c r="D15" s="234"/>
      <c r="E15" s="234"/>
      <c r="F15" s="235"/>
      <c r="G15" s="97"/>
    </row>
    <row r="16" spans="1:7" ht="15" thickBot="1" x14ac:dyDescent="0.4">
      <c r="A16" s="117"/>
      <c r="B16" s="101"/>
      <c r="C16" s="101"/>
      <c r="D16" s="101"/>
      <c r="E16" s="97"/>
      <c r="F16" s="97"/>
      <c r="G16" s="97"/>
    </row>
    <row r="17" spans="1:7" ht="22" customHeight="1" thickBot="1" x14ac:dyDescent="0.4">
      <c r="A17" s="118" t="s">
        <v>11</v>
      </c>
      <c r="B17" s="6"/>
      <c r="C17" s="101"/>
      <c r="D17" s="101"/>
      <c r="E17" s="97"/>
      <c r="F17" s="97"/>
      <c r="G17" s="97"/>
    </row>
    <row r="18" spans="1:7" ht="14.5" customHeight="1" thickBot="1" x14ac:dyDescent="0.4">
      <c r="A18" s="118"/>
      <c r="B18" s="101"/>
      <c r="C18" s="101"/>
      <c r="D18" s="101"/>
      <c r="E18" s="97"/>
      <c r="F18" s="97"/>
      <c r="G18" s="97"/>
    </row>
    <row r="19" spans="1:7" ht="22" customHeight="1" thickBot="1" x14ac:dyDescent="0.4">
      <c r="A19" s="118" t="s">
        <v>12</v>
      </c>
      <c r="B19" s="6" t="s">
        <v>13</v>
      </c>
      <c r="C19" s="119"/>
      <c r="D19" s="120" t="s">
        <v>14</v>
      </c>
      <c r="E19" s="133"/>
      <c r="F19" s="97"/>
      <c r="G19" s="97"/>
    </row>
    <row r="20" spans="1:7" ht="14.5" customHeight="1" thickBot="1" x14ac:dyDescent="0.4">
      <c r="B20" s="121"/>
      <c r="C20" s="119"/>
      <c r="D20" s="101"/>
      <c r="E20" s="97"/>
      <c r="F20" s="97"/>
      <c r="G20" s="97"/>
    </row>
    <row r="21" spans="1:7" ht="22" customHeight="1" thickBot="1" x14ac:dyDescent="0.4">
      <c r="A21" s="122" t="s">
        <v>15</v>
      </c>
      <c r="B21" s="6" t="s">
        <v>13</v>
      </c>
      <c r="C21" s="101"/>
      <c r="D21" s="120" t="s">
        <v>14</v>
      </c>
      <c r="E21" s="133"/>
      <c r="F21" s="97"/>
      <c r="G21" s="97"/>
    </row>
    <row r="22" spans="1:7" ht="14.5" customHeight="1" thickBot="1" x14ac:dyDescent="0.4">
      <c r="A22" s="123"/>
      <c r="B22" s="101"/>
      <c r="C22" s="101"/>
      <c r="D22" s="94"/>
      <c r="E22" s="97"/>
      <c r="F22" s="97"/>
      <c r="G22" s="97"/>
    </row>
    <row r="23" spans="1:7" ht="22" customHeight="1" thickBot="1" x14ac:dyDescent="0.4">
      <c r="A23" s="118" t="s">
        <v>16</v>
      </c>
      <c r="B23" s="6" t="s">
        <v>13</v>
      </c>
      <c r="C23" s="101"/>
      <c r="D23" s="120" t="s">
        <v>14</v>
      </c>
      <c r="E23" s="133"/>
      <c r="F23" s="97"/>
      <c r="G23" s="97"/>
    </row>
    <row r="24" spans="1:7" ht="14.5" customHeight="1" thickBot="1" x14ac:dyDescent="0.4">
      <c r="A24" s="118"/>
      <c r="B24" s="121"/>
      <c r="C24" s="101"/>
      <c r="D24" s="101"/>
      <c r="E24" s="97"/>
      <c r="F24" s="97"/>
      <c r="G24" s="97"/>
    </row>
    <row r="25" spans="1:7" ht="14.5" customHeight="1" thickBot="1" x14ac:dyDescent="0.4">
      <c r="A25" s="124"/>
      <c r="B25" s="121"/>
      <c r="C25" s="101"/>
      <c r="D25" s="125" t="s">
        <v>17</v>
      </c>
      <c r="E25" s="126" t="str">
        <f>IF((SUM(E19+E21+E23=0)), " ", IF(SUM(E19+E21+E23=100%),"100%","Must total 100%"))</f>
        <v xml:space="preserve"> </v>
      </c>
      <c r="F25" s="97"/>
      <c r="G25" s="97"/>
    </row>
    <row r="26" spans="1:7" x14ac:dyDescent="0.35">
      <c r="A26" s="101"/>
      <c r="B26" s="101"/>
      <c r="C26" s="101"/>
      <c r="D26" s="101"/>
      <c r="E26" s="97"/>
      <c r="F26" s="97"/>
      <c r="G26" s="97"/>
    </row>
    <row r="27" spans="1:7" x14ac:dyDescent="0.35">
      <c r="A27" s="127" t="s">
        <v>18</v>
      </c>
      <c r="B27" s="128"/>
      <c r="C27" s="128"/>
      <c r="D27" s="128"/>
      <c r="E27" s="109"/>
      <c r="F27" s="109"/>
      <c r="G27" s="109"/>
    </row>
    <row r="28" spans="1:7" ht="15" thickBot="1" x14ac:dyDescent="0.4">
      <c r="A28" s="97"/>
      <c r="B28" s="101"/>
      <c r="C28" s="101"/>
      <c r="D28" s="101"/>
      <c r="E28" s="97"/>
      <c r="F28" s="97"/>
      <c r="G28" s="97"/>
    </row>
    <row r="29" spans="1:7" ht="22" customHeight="1" thickBot="1" x14ac:dyDescent="0.4">
      <c r="A29" s="129" t="s">
        <v>166</v>
      </c>
      <c r="B29" s="130" t="s">
        <v>167</v>
      </c>
      <c r="C29" s="238" t="s">
        <v>19</v>
      </c>
      <c r="D29" s="239"/>
      <c r="E29" s="240" t="s">
        <v>20</v>
      </c>
      <c r="F29" s="241"/>
      <c r="G29" s="97"/>
    </row>
    <row r="30" spans="1:7" ht="22" customHeight="1" thickBot="1" x14ac:dyDescent="0.4">
      <c r="A30" s="47"/>
      <c r="B30" s="48">
        <f>'Summary of costs'!C29</f>
        <v>0</v>
      </c>
      <c r="C30" s="231">
        <f>'Summary of costs'!C27</f>
        <v>0</v>
      </c>
      <c r="D30" s="232"/>
      <c r="E30" s="236">
        <f>'Summary of costs'!B18+'Summary of costs'!B23</f>
        <v>0</v>
      </c>
      <c r="F30" s="237"/>
      <c r="G30" s="97"/>
    </row>
    <row r="31" spans="1:7" x14ac:dyDescent="0.35">
      <c r="A31" s="110"/>
      <c r="B31" s="131"/>
      <c r="C31" s="131"/>
      <c r="D31" s="97"/>
      <c r="E31" s="97"/>
      <c r="F31" s="97"/>
      <c r="G31" s="97"/>
    </row>
    <row r="32" spans="1:7" ht="48" customHeight="1" x14ac:dyDescent="0.35">
      <c r="A32" s="97"/>
      <c r="C32" s="97"/>
      <c r="D32" s="97"/>
      <c r="E32" s="230" t="s">
        <v>171</v>
      </c>
      <c r="F32" s="230"/>
      <c r="G32" s="97"/>
    </row>
    <row r="33" spans="1:7" x14ac:dyDescent="0.35">
      <c r="A33" s="97"/>
      <c r="B33" s="97"/>
      <c r="C33" s="97"/>
      <c r="D33" s="97"/>
      <c r="E33" s="97"/>
      <c r="F33" s="97"/>
      <c r="G33" s="97"/>
    </row>
    <row r="34" spans="1:7" x14ac:dyDescent="0.35">
      <c r="A34" s="97"/>
      <c r="B34" s="97"/>
      <c r="C34" s="97"/>
      <c r="D34" s="97"/>
      <c r="E34" s="97"/>
      <c r="F34" s="97"/>
      <c r="G34" s="97"/>
    </row>
    <row r="36" spans="1:7" x14ac:dyDescent="0.35">
      <c r="A36" s="132"/>
    </row>
  </sheetData>
  <sheetProtection formatColumns="0" formatRows="0"/>
  <mergeCells count="6">
    <mergeCell ref="E32:F32"/>
    <mergeCell ref="C30:D30"/>
    <mergeCell ref="B15:F15"/>
    <mergeCell ref="E30:F30"/>
    <mergeCell ref="C29:D29"/>
    <mergeCell ref="E29:F29"/>
  </mergeCells>
  <conditionalFormatting sqref="E25">
    <cfRule type="containsText" dxfId="33" priority="1" operator="containsText" text="Must total 100%">
      <formula>NOT(ISERROR(SEARCH("Must total 100%",E25)))</formula>
    </cfRule>
  </conditionalFormatting>
  <dataValidations count="4">
    <dataValidation type="list" showInputMessage="1" showErrorMessage="1" sqref="B20" xr:uid="{00000000-0002-0000-0000-000000000000}">
      <formula1>"Please select, Fundamental Research, Feasibility Studies, Industrial Research, Experimental Development"</formula1>
    </dataValidation>
    <dataValidation type="list" allowBlank="1" showInputMessage="1" showErrorMessage="1" sqref="B24:B25" xr:uid="{00000000-0002-0000-0000-000001000000}">
      <formula1>"Please select, Not applicable, Fundamental Research, Feasibility Studies, Industrial Research, Experimental Development"</formula1>
    </dataValidation>
    <dataValidation type="list" allowBlank="1" showInputMessage="1" showErrorMessage="1" promptTitle="Please select" sqref="B23 B21" xr:uid="{00000000-0002-0000-0000-000002000000}">
      <formula1>"Please select, Not applicable, Fundamental Research, Feasibility Studies, Industrial Research, Experimental Development"</formula1>
    </dataValidation>
    <dataValidation type="list" showInputMessage="1" showErrorMessage="1" promptTitle="Please select" sqref="B19" xr:uid="{00000000-0002-0000-0000-000003000000}">
      <formula1>"Please select, Fundamental Research, Feasibility Studies, Industrial Research, Experimental Development"</formula1>
    </dataValidation>
  </dataValidations>
  <pageMargins left="0.70866141732283472" right="0.70866141732283472" top="0.74803149606299213" bottom="0.74803149606299213" header="0.31496062992125984" footer="0.31496062992125984"/>
  <pageSetup paperSize="9" scale="78" orientation="landscape" r:id="rId1"/>
  <ignoredErrors>
    <ignoredError sqref="B30:C30" evalError="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topLeftCell="A2" zoomScaleNormal="100" workbookViewId="0">
      <selection activeCell="I36" sqref="I36"/>
    </sheetView>
  </sheetViews>
  <sheetFormatPr defaultColWidth="9.1796875" defaultRowHeight="14.5" x14ac:dyDescent="0.35"/>
  <cols>
    <col min="1" max="1" width="76.54296875" customWidth="1"/>
    <col min="2" max="2" width="16.7265625" customWidth="1"/>
    <col min="3" max="3" width="1.1796875" customWidth="1"/>
    <col min="4" max="4" width="8.1796875" customWidth="1"/>
    <col min="5" max="6" width="12.81640625" customWidth="1"/>
  </cols>
  <sheetData>
    <row r="1" spans="1:7" x14ac:dyDescent="0.35">
      <c r="A1" s="94" t="s">
        <v>0</v>
      </c>
      <c r="B1" s="140"/>
      <c r="C1" s="97"/>
      <c r="D1" s="97"/>
      <c r="E1" s="97"/>
      <c r="F1" s="97"/>
      <c r="G1" s="99" t="s">
        <v>122</v>
      </c>
    </row>
    <row r="2" spans="1:7" x14ac:dyDescent="0.35">
      <c r="A2" s="94"/>
      <c r="B2" s="140"/>
      <c r="C2" s="97"/>
      <c r="D2" s="97"/>
      <c r="E2" s="97"/>
      <c r="F2" s="97"/>
      <c r="G2" s="97"/>
    </row>
    <row r="3" spans="1:7" x14ac:dyDescent="0.35">
      <c r="A3" s="127" t="s">
        <v>123</v>
      </c>
      <c r="B3" s="141"/>
      <c r="C3" s="109"/>
      <c r="D3" s="109"/>
      <c r="E3" s="109"/>
      <c r="F3" s="109"/>
      <c r="G3" s="109"/>
    </row>
    <row r="4" spans="1:7" ht="15" thickBot="1" x14ac:dyDescent="0.4">
      <c r="A4" s="101"/>
      <c r="B4" s="101"/>
      <c r="C4" s="97"/>
      <c r="D4" s="97"/>
      <c r="E4" s="97"/>
      <c r="F4" s="97"/>
      <c r="G4" s="97"/>
    </row>
    <row r="5" spans="1:7" ht="15" thickBot="1" x14ac:dyDescent="0.4">
      <c r="A5" s="101" t="s">
        <v>124</v>
      </c>
      <c r="B5" s="97"/>
      <c r="C5" s="97"/>
      <c r="E5" s="77" t="s">
        <v>13</v>
      </c>
      <c r="F5" s="97"/>
      <c r="G5" s="97"/>
    </row>
    <row r="6" spans="1:7" x14ac:dyDescent="0.35">
      <c r="A6" s="101"/>
      <c r="B6" s="101"/>
      <c r="C6" s="97"/>
      <c r="D6" s="97"/>
      <c r="E6" s="97"/>
      <c r="F6" s="97"/>
      <c r="G6" s="97"/>
    </row>
    <row r="7" spans="1:7" x14ac:dyDescent="0.35">
      <c r="A7" s="101" t="s">
        <v>125</v>
      </c>
      <c r="B7" s="101"/>
      <c r="C7" s="97"/>
      <c r="D7" s="97"/>
      <c r="E7" s="97"/>
      <c r="F7" s="97"/>
      <c r="G7" s="97"/>
    </row>
    <row r="8" spans="1:7" x14ac:dyDescent="0.35">
      <c r="A8" s="101"/>
      <c r="B8" s="101"/>
      <c r="C8" s="97"/>
      <c r="D8" s="97"/>
      <c r="E8" s="97"/>
      <c r="F8" s="97"/>
      <c r="G8" s="97"/>
    </row>
    <row r="9" spans="1:7" x14ac:dyDescent="0.35">
      <c r="A9" s="101" t="s">
        <v>126</v>
      </c>
      <c r="B9" s="101"/>
      <c r="C9" s="97"/>
      <c r="D9" s="97"/>
      <c r="E9" s="97"/>
      <c r="F9" s="97"/>
      <c r="G9" s="97"/>
    </row>
    <row r="10" spans="1:7" ht="15" thickBot="1" x14ac:dyDescent="0.4">
      <c r="A10" s="101"/>
      <c r="B10" s="101"/>
      <c r="C10" s="97"/>
      <c r="D10" s="97"/>
      <c r="E10" s="97"/>
      <c r="F10" s="97"/>
      <c r="G10" s="97"/>
    </row>
    <row r="11" spans="1:7" ht="47.5" customHeight="1" thickBot="1" x14ac:dyDescent="0.4">
      <c r="A11" s="27" t="s">
        <v>127</v>
      </c>
      <c r="B11" s="27" t="s">
        <v>128</v>
      </c>
      <c r="C11" s="97"/>
      <c r="D11" s="97"/>
      <c r="E11" s="97"/>
      <c r="F11" s="97"/>
      <c r="G11" s="97"/>
    </row>
    <row r="12" spans="1:7" x14ac:dyDescent="0.35">
      <c r="A12" s="11"/>
      <c r="B12" s="61"/>
      <c r="C12" s="97"/>
      <c r="D12" s="97"/>
      <c r="E12" s="97"/>
      <c r="F12" s="97"/>
      <c r="G12" s="97"/>
    </row>
    <row r="13" spans="1:7" x14ac:dyDescent="0.35">
      <c r="A13" s="12"/>
      <c r="B13" s="62"/>
      <c r="C13" s="97"/>
      <c r="D13" s="97"/>
      <c r="E13" s="97"/>
      <c r="F13" s="97"/>
      <c r="G13" s="97"/>
    </row>
    <row r="14" spans="1:7" x14ac:dyDescent="0.35">
      <c r="A14" s="12"/>
      <c r="B14" s="62"/>
      <c r="C14" s="97"/>
      <c r="D14" s="97"/>
      <c r="E14" s="97"/>
      <c r="F14" s="97"/>
      <c r="G14" s="97"/>
    </row>
    <row r="15" spans="1:7" x14ac:dyDescent="0.35">
      <c r="A15" s="12"/>
      <c r="B15" s="62"/>
      <c r="C15" s="97"/>
      <c r="D15" s="97"/>
      <c r="E15" s="97"/>
      <c r="F15" s="97"/>
      <c r="G15" s="97"/>
    </row>
    <row r="16" spans="1:7" x14ac:dyDescent="0.35">
      <c r="A16" s="12"/>
      <c r="B16" s="62"/>
      <c r="C16" s="97"/>
      <c r="D16" s="97"/>
      <c r="E16" s="97"/>
      <c r="F16" s="97"/>
      <c r="G16" s="97"/>
    </row>
    <row r="17" spans="1:7" x14ac:dyDescent="0.35">
      <c r="A17" s="12"/>
      <c r="B17" s="62"/>
      <c r="C17" s="97"/>
      <c r="D17" s="97"/>
      <c r="E17" s="97"/>
      <c r="F17" s="97"/>
      <c r="G17" s="97"/>
    </row>
    <row r="18" spans="1:7" x14ac:dyDescent="0.35">
      <c r="A18" s="12"/>
      <c r="B18" s="62"/>
      <c r="C18" s="97"/>
      <c r="D18" s="97"/>
      <c r="E18" s="97"/>
      <c r="F18" s="97"/>
      <c r="G18" s="97"/>
    </row>
    <row r="19" spans="1:7" x14ac:dyDescent="0.35">
      <c r="A19" s="12"/>
      <c r="B19" s="62"/>
      <c r="C19" s="97"/>
      <c r="D19" s="97"/>
      <c r="E19" s="97"/>
      <c r="F19" s="97"/>
      <c r="G19" s="97"/>
    </row>
    <row r="20" spans="1:7" x14ac:dyDescent="0.35">
      <c r="A20" s="12"/>
      <c r="B20" s="62"/>
      <c r="C20" s="97"/>
      <c r="D20" s="97"/>
      <c r="E20" s="97"/>
      <c r="F20" s="97"/>
      <c r="G20" s="97"/>
    </row>
    <row r="21" spans="1:7" x14ac:dyDescent="0.35">
      <c r="A21" s="12"/>
      <c r="B21" s="62"/>
      <c r="C21" s="97"/>
      <c r="D21" s="97"/>
      <c r="E21" s="97"/>
      <c r="F21" s="97"/>
      <c r="G21" s="97"/>
    </row>
    <row r="22" spans="1:7" x14ac:dyDescent="0.35">
      <c r="A22" s="12"/>
      <c r="B22" s="62"/>
      <c r="C22" s="97"/>
      <c r="D22" s="97"/>
      <c r="E22" s="97"/>
      <c r="F22" s="97"/>
      <c r="G22" s="97"/>
    </row>
    <row r="23" spans="1:7" x14ac:dyDescent="0.35">
      <c r="A23" s="13"/>
      <c r="B23" s="62"/>
      <c r="C23" s="97"/>
      <c r="D23" s="97"/>
      <c r="E23" s="97"/>
      <c r="F23" s="97"/>
      <c r="G23" s="97"/>
    </row>
    <row r="24" spans="1:7" x14ac:dyDescent="0.35">
      <c r="A24" s="13"/>
      <c r="B24" s="62"/>
      <c r="C24" s="97"/>
      <c r="D24" s="97"/>
      <c r="E24" s="97"/>
      <c r="F24" s="97"/>
      <c r="G24" s="97"/>
    </row>
    <row r="25" spans="1:7" ht="15" thickBot="1" x14ac:dyDescent="0.4">
      <c r="A25" s="14"/>
      <c r="B25" s="63"/>
      <c r="C25" s="97"/>
      <c r="D25" s="97"/>
      <c r="E25" s="97"/>
      <c r="F25" s="97"/>
      <c r="G25" s="97"/>
    </row>
    <row r="26" spans="1:7" ht="15" thickBot="1" x14ac:dyDescent="0.4">
      <c r="A26" s="110"/>
      <c r="B26" s="110"/>
      <c r="C26" s="97"/>
      <c r="D26" s="97"/>
      <c r="E26" s="97"/>
      <c r="F26" s="97"/>
      <c r="G26" s="97"/>
    </row>
    <row r="27" spans="1:7" ht="15" thickBot="1" x14ac:dyDescent="0.4">
      <c r="A27" s="149" t="s">
        <v>129</v>
      </c>
      <c r="B27" s="150">
        <f>IF(E5= "Yes",SUM(B12:B25),0)</f>
        <v>0</v>
      </c>
      <c r="C27" s="97"/>
      <c r="D27" s="97"/>
      <c r="E27" s="97"/>
      <c r="F27" s="97"/>
      <c r="G27" s="97"/>
    </row>
    <row r="28" spans="1:7" x14ac:dyDescent="0.35">
      <c r="A28" s="110"/>
      <c r="B28" s="110"/>
      <c r="C28" s="97"/>
      <c r="D28" s="97"/>
      <c r="E28" s="97"/>
      <c r="F28" s="97"/>
      <c r="G28" s="97"/>
    </row>
    <row r="29" spans="1:7" x14ac:dyDescent="0.35">
      <c r="A29" s="110"/>
      <c r="B29" s="110"/>
      <c r="C29" s="97"/>
      <c r="D29" s="97"/>
      <c r="E29" s="97"/>
      <c r="F29" s="97"/>
      <c r="G29" s="97"/>
    </row>
    <row r="30" spans="1:7" x14ac:dyDescent="0.35">
      <c r="A30" s="97"/>
      <c r="B30" s="97"/>
      <c r="C30" s="97"/>
      <c r="D30" s="97"/>
      <c r="E30" s="97"/>
      <c r="F30" s="97"/>
      <c r="G30" s="97"/>
    </row>
    <row r="31" spans="1:7" x14ac:dyDescent="0.35">
      <c r="A31" s="97"/>
      <c r="B31" s="97"/>
      <c r="C31" s="97"/>
      <c r="D31" s="97"/>
      <c r="E31" s="97"/>
      <c r="F31" s="97"/>
      <c r="G31" s="97"/>
    </row>
  </sheetData>
  <sheetProtection formatColumns="0" formatRows="0"/>
  <conditionalFormatting sqref="E5">
    <cfRule type="containsText" dxfId="9" priority="1" operator="containsText" text="Yes">
      <formula>NOT(ISERROR(SEARCH("Yes",E5)))</formula>
    </cfRule>
    <cfRule type="containsText" dxfId="8" priority="2" operator="containsText" text="No">
      <formula>NOT(ISERROR(SEARCH("No",E5)))</formula>
    </cfRule>
    <cfRule type="containsText" dxfId="7" priority="3" operator="containsText" text="Please select">
      <formula>NOT(ISERROR(SEARCH("Please select",E5)))</formula>
    </cfRule>
  </conditionalFormatting>
  <dataValidations count="2">
    <dataValidation type="list" showInputMessage="1" showErrorMessage="1" promptTitle="Please select" sqref="E5" xr:uid="{00000000-0002-0000-0900-000000000000}">
      <formula1>"Please select, Yes, No"</formula1>
    </dataValidation>
    <dataValidation type="custom" errorStyle="warning" showInputMessage="1" showErrorMessage="1" error="Please select &quot;Yes&quot; at the top of the sheet before entering information into this table" sqref="A12:B25" xr:uid="{00000000-0002-0000-0900-000001000000}">
      <formula1>AND($E$5="Yes")</formula1>
    </dataValidation>
  </dataValidations>
  <pageMargins left="0.70866141732283472" right="0.70866141732283472" top="0.74803149606299213" bottom="0.74803149606299213" header="0.31496062992125984" footer="0.31496062992125984"/>
  <pageSetup paperSize="9" scale="9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zoomScaleNormal="100" workbookViewId="0">
      <selection activeCell="A10" sqref="A10"/>
    </sheetView>
  </sheetViews>
  <sheetFormatPr defaultColWidth="9.1796875" defaultRowHeight="14.5" x14ac:dyDescent="0.35"/>
  <cols>
    <col min="1" max="1" width="18.81640625" customWidth="1"/>
    <col min="2" max="2" width="25" customWidth="1"/>
    <col min="3" max="3" width="30.54296875" customWidth="1"/>
    <col min="4" max="4" width="14.26953125" customWidth="1"/>
    <col min="5" max="5" width="12.54296875" customWidth="1"/>
    <col min="6" max="6" width="12.81640625" customWidth="1"/>
    <col min="7" max="7" width="14.26953125" customWidth="1"/>
  </cols>
  <sheetData>
    <row r="1" spans="1:7" x14ac:dyDescent="0.35">
      <c r="A1" s="94" t="s">
        <v>0</v>
      </c>
      <c r="B1" s="94"/>
      <c r="C1" s="94"/>
      <c r="D1" s="97"/>
      <c r="E1" s="97"/>
      <c r="F1" s="97"/>
      <c r="G1" s="99" t="s">
        <v>130</v>
      </c>
    </row>
    <row r="2" spans="1:7" x14ac:dyDescent="0.35">
      <c r="A2" s="94"/>
      <c r="B2" s="94"/>
      <c r="C2" s="94"/>
      <c r="D2" s="97"/>
      <c r="E2" s="97"/>
      <c r="F2" s="97"/>
      <c r="G2" s="97"/>
    </row>
    <row r="3" spans="1:7" x14ac:dyDescent="0.35">
      <c r="A3" s="127" t="s">
        <v>131</v>
      </c>
      <c r="B3" s="127"/>
      <c r="C3" s="127"/>
      <c r="D3" s="109"/>
      <c r="E3" s="109"/>
      <c r="F3" s="109"/>
      <c r="G3" s="109"/>
    </row>
    <row r="4" spans="1:7" ht="15" thickBot="1" x14ac:dyDescent="0.4">
      <c r="A4" s="101"/>
      <c r="B4" s="101"/>
      <c r="C4" s="101"/>
      <c r="D4" s="97"/>
      <c r="E4" s="97"/>
      <c r="F4" s="97"/>
      <c r="G4" s="97"/>
    </row>
    <row r="5" spans="1:7" ht="15" thickBot="1" x14ac:dyDescent="0.4">
      <c r="A5" s="101" t="s">
        <v>132</v>
      </c>
      <c r="B5" s="101"/>
      <c r="C5" s="101"/>
      <c r="D5" s="97"/>
      <c r="E5" s="97"/>
      <c r="G5" s="77" t="s">
        <v>13</v>
      </c>
    </row>
    <row r="6" spans="1:7" ht="13" customHeight="1" x14ac:dyDescent="0.35">
      <c r="A6" s="228" t="s">
        <v>133</v>
      </c>
      <c r="B6" s="101"/>
      <c r="C6" s="101"/>
      <c r="D6" s="97"/>
      <c r="E6" s="97"/>
      <c r="F6" s="97"/>
      <c r="G6" s="97"/>
    </row>
    <row r="7" spans="1:7" ht="13" customHeight="1" x14ac:dyDescent="0.35">
      <c r="A7" s="229" t="s">
        <v>134</v>
      </c>
      <c r="B7" s="101"/>
      <c r="C7" s="101"/>
      <c r="D7" s="97"/>
      <c r="E7" s="97"/>
      <c r="F7" s="97"/>
      <c r="G7" s="97"/>
    </row>
    <row r="8" spans="1:7" ht="13" customHeight="1" x14ac:dyDescent="0.35">
      <c r="A8" s="228" t="s">
        <v>135</v>
      </c>
      <c r="B8" s="101"/>
      <c r="C8" s="101"/>
      <c r="D8" s="97"/>
      <c r="E8" s="97"/>
      <c r="F8" s="97"/>
      <c r="G8" s="97"/>
    </row>
    <row r="9" spans="1:7" ht="13" customHeight="1" x14ac:dyDescent="0.35">
      <c r="A9" s="228" t="s">
        <v>136</v>
      </c>
      <c r="B9" s="101"/>
      <c r="C9" s="101"/>
      <c r="D9" s="97"/>
      <c r="E9" s="97"/>
      <c r="F9" s="97"/>
      <c r="G9" s="97"/>
    </row>
    <row r="10" spans="1:7" ht="13" customHeight="1" x14ac:dyDescent="0.35">
      <c r="A10" s="228" t="s">
        <v>137</v>
      </c>
      <c r="B10" s="101"/>
      <c r="C10" s="101"/>
      <c r="D10" s="97"/>
      <c r="E10" s="97"/>
      <c r="F10" s="97"/>
      <c r="G10" s="97"/>
    </row>
    <row r="11" spans="1:7" x14ac:dyDescent="0.35">
      <c r="A11" s="171"/>
      <c r="B11" s="101"/>
      <c r="C11" s="101"/>
      <c r="D11" s="97"/>
      <c r="E11" s="97"/>
      <c r="F11" s="97"/>
      <c r="G11" s="97"/>
    </row>
    <row r="12" spans="1:7" x14ac:dyDescent="0.35">
      <c r="A12" s="101" t="s">
        <v>138</v>
      </c>
      <c r="B12" s="101"/>
      <c r="C12" s="101"/>
      <c r="D12" s="97"/>
      <c r="E12" s="97"/>
      <c r="F12" s="97"/>
      <c r="G12" s="97"/>
    </row>
    <row r="13" spans="1:7" ht="15" thickBot="1" x14ac:dyDescent="0.4">
      <c r="A13" s="101"/>
      <c r="B13" s="101"/>
      <c r="C13" s="101"/>
      <c r="D13" s="97"/>
      <c r="E13" s="97"/>
      <c r="F13" s="97"/>
      <c r="G13" s="97"/>
    </row>
    <row r="14" spans="1:7" ht="29.5" thickBot="1" x14ac:dyDescent="0.4">
      <c r="A14" s="27" t="s">
        <v>70</v>
      </c>
      <c r="B14" s="172" t="s">
        <v>139</v>
      </c>
      <c r="C14" s="27" t="s">
        <v>140</v>
      </c>
      <c r="D14" s="173" t="s">
        <v>75</v>
      </c>
      <c r="E14" s="174" t="s">
        <v>141</v>
      </c>
      <c r="F14" s="175" t="s">
        <v>142</v>
      </c>
      <c r="G14" s="176" t="s">
        <v>128</v>
      </c>
    </row>
    <row r="15" spans="1:7" x14ac:dyDescent="0.35">
      <c r="A15" s="59"/>
      <c r="B15" s="83"/>
      <c r="C15" s="74"/>
      <c r="D15" s="78"/>
      <c r="E15" s="87"/>
      <c r="F15" s="177" t="str">
        <f>IF((E15=0),"", 100-E15)</f>
        <v/>
      </c>
      <c r="G15" s="178">
        <f t="shared" ref="G15:G29" si="0">D15*(E15/100)</f>
        <v>0</v>
      </c>
    </row>
    <row r="16" spans="1:7" x14ac:dyDescent="0.35">
      <c r="A16" s="12"/>
      <c r="B16" s="60"/>
      <c r="C16" s="75"/>
      <c r="D16" s="79"/>
      <c r="E16" s="88"/>
      <c r="F16" s="177" t="str">
        <f t="shared" ref="F16:F29" si="1">IF((E16=0),"", 100-E16)</f>
        <v/>
      </c>
      <c r="G16" s="179">
        <f t="shared" si="0"/>
        <v>0</v>
      </c>
    </row>
    <row r="17" spans="1:7" x14ac:dyDescent="0.35">
      <c r="A17" s="12"/>
      <c r="B17" s="60"/>
      <c r="C17" s="75"/>
      <c r="D17" s="79"/>
      <c r="E17" s="88"/>
      <c r="F17" s="177" t="str">
        <f t="shared" si="1"/>
        <v/>
      </c>
      <c r="G17" s="179">
        <f t="shared" si="0"/>
        <v>0</v>
      </c>
    </row>
    <row r="18" spans="1:7" x14ac:dyDescent="0.35">
      <c r="A18" s="12"/>
      <c r="B18" s="60"/>
      <c r="C18" s="75"/>
      <c r="D18" s="79"/>
      <c r="E18" s="88"/>
      <c r="F18" s="177" t="str">
        <f t="shared" si="1"/>
        <v/>
      </c>
      <c r="G18" s="179">
        <f t="shared" si="0"/>
        <v>0</v>
      </c>
    </row>
    <row r="19" spans="1:7" x14ac:dyDescent="0.35">
      <c r="A19" s="12"/>
      <c r="B19" s="60"/>
      <c r="C19" s="75"/>
      <c r="D19" s="79"/>
      <c r="E19" s="88"/>
      <c r="F19" s="177" t="str">
        <f t="shared" si="1"/>
        <v/>
      </c>
      <c r="G19" s="179">
        <f t="shared" si="0"/>
        <v>0</v>
      </c>
    </row>
    <row r="20" spans="1:7" x14ac:dyDescent="0.35">
      <c r="A20" s="12"/>
      <c r="B20" s="60"/>
      <c r="C20" s="75"/>
      <c r="D20" s="79"/>
      <c r="E20" s="88"/>
      <c r="F20" s="177" t="str">
        <f t="shared" si="1"/>
        <v/>
      </c>
      <c r="G20" s="179">
        <f t="shared" si="0"/>
        <v>0</v>
      </c>
    </row>
    <row r="21" spans="1:7" x14ac:dyDescent="0.35">
      <c r="A21" s="12"/>
      <c r="B21" s="60"/>
      <c r="C21" s="75"/>
      <c r="D21" s="79"/>
      <c r="E21" s="88"/>
      <c r="F21" s="177" t="str">
        <f t="shared" si="1"/>
        <v/>
      </c>
      <c r="G21" s="179">
        <f t="shared" si="0"/>
        <v>0</v>
      </c>
    </row>
    <row r="22" spans="1:7" x14ac:dyDescent="0.35">
      <c r="A22" s="12"/>
      <c r="B22" s="60"/>
      <c r="C22" s="75"/>
      <c r="D22" s="79"/>
      <c r="E22" s="88"/>
      <c r="F22" s="177" t="str">
        <f t="shared" si="1"/>
        <v/>
      </c>
      <c r="G22" s="179">
        <f t="shared" si="0"/>
        <v>0</v>
      </c>
    </row>
    <row r="23" spans="1:7" x14ac:dyDescent="0.35">
      <c r="A23" s="12"/>
      <c r="B23" s="60"/>
      <c r="C23" s="75"/>
      <c r="D23" s="79"/>
      <c r="E23" s="88"/>
      <c r="F23" s="177" t="str">
        <f t="shared" si="1"/>
        <v/>
      </c>
      <c r="G23" s="179">
        <f t="shared" si="0"/>
        <v>0</v>
      </c>
    </row>
    <row r="24" spans="1:7" x14ac:dyDescent="0.35">
      <c r="A24" s="12"/>
      <c r="B24" s="60"/>
      <c r="C24" s="75"/>
      <c r="D24" s="79"/>
      <c r="E24" s="88"/>
      <c r="F24" s="177" t="str">
        <f t="shared" si="1"/>
        <v/>
      </c>
      <c r="G24" s="179">
        <f t="shared" si="0"/>
        <v>0</v>
      </c>
    </row>
    <row r="25" spans="1:7" x14ac:dyDescent="0.35">
      <c r="A25" s="12"/>
      <c r="B25" s="60"/>
      <c r="C25" s="75"/>
      <c r="D25" s="79"/>
      <c r="E25" s="88"/>
      <c r="F25" s="177" t="str">
        <f t="shared" si="1"/>
        <v/>
      </c>
      <c r="G25" s="179">
        <f t="shared" si="0"/>
        <v>0</v>
      </c>
    </row>
    <row r="26" spans="1:7" x14ac:dyDescent="0.35">
      <c r="A26" s="12"/>
      <c r="B26" s="60"/>
      <c r="C26" s="75"/>
      <c r="D26" s="79"/>
      <c r="E26" s="88"/>
      <c r="F26" s="177" t="str">
        <f t="shared" si="1"/>
        <v/>
      </c>
      <c r="G26" s="179">
        <f t="shared" si="0"/>
        <v>0</v>
      </c>
    </row>
    <row r="27" spans="1:7" x14ac:dyDescent="0.35">
      <c r="A27" s="12"/>
      <c r="B27" s="60"/>
      <c r="C27" s="75"/>
      <c r="D27" s="79"/>
      <c r="E27" s="88"/>
      <c r="F27" s="177" t="str">
        <f t="shared" si="1"/>
        <v/>
      </c>
      <c r="G27" s="179">
        <f t="shared" si="0"/>
        <v>0</v>
      </c>
    </row>
    <row r="28" spans="1:7" x14ac:dyDescent="0.35">
      <c r="A28" s="12"/>
      <c r="B28" s="60"/>
      <c r="C28" s="75"/>
      <c r="D28" s="79"/>
      <c r="E28" s="88"/>
      <c r="F28" s="177" t="str">
        <f t="shared" si="1"/>
        <v/>
      </c>
      <c r="G28" s="179">
        <f t="shared" si="0"/>
        <v>0</v>
      </c>
    </row>
    <row r="29" spans="1:7" ht="15" thickBot="1" x14ac:dyDescent="0.4">
      <c r="A29" s="84"/>
      <c r="B29" s="85"/>
      <c r="C29" s="76"/>
      <c r="D29" s="86"/>
      <c r="E29" s="89"/>
      <c r="F29" s="177" t="str">
        <f t="shared" si="1"/>
        <v/>
      </c>
      <c r="G29" s="180">
        <f t="shared" si="0"/>
        <v>0</v>
      </c>
    </row>
    <row r="30" spans="1:7" ht="15" thickBot="1" x14ac:dyDescent="0.4">
      <c r="A30" s="110"/>
      <c r="B30" s="110"/>
      <c r="C30" s="110"/>
      <c r="D30" s="97"/>
      <c r="E30" s="97"/>
      <c r="F30" s="97"/>
      <c r="G30" s="110"/>
    </row>
    <row r="31" spans="1:7" ht="15" thickBot="1" x14ac:dyDescent="0.4">
      <c r="A31" s="110"/>
      <c r="B31" s="110"/>
      <c r="C31" s="97"/>
      <c r="D31" s="97"/>
      <c r="E31" s="97"/>
      <c r="F31" s="149" t="s">
        <v>143</v>
      </c>
      <c r="G31" s="150">
        <f>IF(G5= "Yes",SUM(G15:G29),0)</f>
        <v>0</v>
      </c>
    </row>
    <row r="32" spans="1:7" x14ac:dyDescent="0.35">
      <c r="A32" s="97"/>
      <c r="B32" s="181"/>
      <c r="C32" s="181"/>
      <c r="D32" s="97"/>
      <c r="E32" s="97"/>
      <c r="F32" s="97"/>
      <c r="G32" s="97"/>
    </row>
    <row r="33" spans="1:3" x14ac:dyDescent="0.35">
      <c r="A33" s="162"/>
      <c r="B33" s="162"/>
      <c r="C33" s="162"/>
    </row>
    <row r="34" spans="1:3" x14ac:dyDescent="0.35">
      <c r="A34" s="162"/>
      <c r="B34" s="162"/>
      <c r="C34" s="162"/>
    </row>
    <row r="36" spans="1:3" x14ac:dyDescent="0.35">
      <c r="C36" s="182"/>
    </row>
  </sheetData>
  <conditionalFormatting sqref="G5">
    <cfRule type="containsText" dxfId="6" priority="1" operator="containsText" text="Yes">
      <formula>NOT(ISERROR(SEARCH("Yes",G5)))</formula>
    </cfRule>
    <cfRule type="containsText" dxfId="5" priority="2" operator="containsText" text="No">
      <formula>NOT(ISERROR(SEARCH("No",G5)))</formula>
    </cfRule>
    <cfRule type="containsText" dxfId="4" priority="3" operator="containsText" text="Please select">
      <formula>NOT(ISERROR(SEARCH("Please select",G5)))</formula>
    </cfRule>
  </conditionalFormatting>
  <dataValidations count="3">
    <dataValidation type="list" showInputMessage="1" showErrorMessage="1" promptTitle="Please select" sqref="G5" xr:uid="{00000000-0002-0000-0A00-000000000000}">
      <formula1>"Please select, Yes, No"</formula1>
    </dataValidation>
    <dataValidation type="custom" errorStyle="warning" showInputMessage="1" showErrorMessage="1" error="Please select &quot;Yes&quot; at the top of the sheet before entering information into this table" sqref="G15:G29 B15:E29" xr:uid="{00000000-0002-0000-0A00-000001000000}">
      <formula1>AND($G$5="Yes")</formula1>
    </dataValidation>
    <dataValidation type="list" errorStyle="warning" showInputMessage="1" showErrorMessage="1" error="Please select &quot;Yes&quot; at the top of the sheet before entering information into this table" sqref="A15:A29" xr:uid="{4D8FB352-254D-4CDC-AA50-5505A9171EBD}">
      <formula1>"Collaborator, Co-Investigator"</formula1>
    </dataValidation>
  </dataValidations>
  <pageMargins left="0.7" right="0.7"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9"/>
  <sheetViews>
    <sheetView zoomScaleNormal="100" workbookViewId="0">
      <selection activeCell="Q26" sqref="Q26"/>
    </sheetView>
  </sheetViews>
  <sheetFormatPr defaultColWidth="9.1796875" defaultRowHeight="14.5" x14ac:dyDescent="0.35"/>
  <cols>
    <col min="1" max="1" width="25.7265625" customWidth="1"/>
    <col min="2" max="2" width="16.1796875" customWidth="1"/>
    <col min="3" max="11" width="14.453125" customWidth="1"/>
    <col min="12" max="12" width="11.54296875" customWidth="1"/>
  </cols>
  <sheetData>
    <row r="1" spans="1:12" x14ac:dyDescent="0.35">
      <c r="A1" s="94" t="s">
        <v>0</v>
      </c>
      <c r="B1" s="140"/>
      <c r="C1" s="97"/>
      <c r="D1" s="97"/>
      <c r="E1" s="97"/>
      <c r="F1" s="97"/>
      <c r="G1" s="97"/>
      <c r="H1" s="97"/>
      <c r="I1" s="97"/>
      <c r="J1" s="97"/>
      <c r="K1" s="97"/>
      <c r="L1" s="99" t="s">
        <v>144</v>
      </c>
    </row>
    <row r="2" spans="1:12" x14ac:dyDescent="0.35">
      <c r="A2" s="94"/>
      <c r="B2" s="140"/>
      <c r="C2" s="97"/>
      <c r="D2" s="97"/>
      <c r="E2" s="97"/>
      <c r="F2" s="97"/>
      <c r="G2" s="97"/>
      <c r="H2" s="97"/>
      <c r="I2" s="97"/>
      <c r="J2" s="97"/>
      <c r="K2" s="97"/>
      <c r="L2" s="97"/>
    </row>
    <row r="3" spans="1:12" x14ac:dyDescent="0.35">
      <c r="A3" s="127" t="s">
        <v>145</v>
      </c>
      <c r="B3" s="141"/>
      <c r="C3" s="109"/>
      <c r="D3" s="109"/>
      <c r="E3" s="109"/>
      <c r="F3" s="109"/>
      <c r="G3" s="109"/>
      <c r="H3" s="109"/>
      <c r="I3" s="109"/>
      <c r="J3" s="109"/>
      <c r="K3" s="109"/>
      <c r="L3" s="109"/>
    </row>
    <row r="4" spans="1:12" x14ac:dyDescent="0.35">
      <c r="A4" s="101"/>
      <c r="B4" s="101"/>
      <c r="C4" s="97"/>
      <c r="D4" s="97"/>
      <c r="E4" s="97"/>
      <c r="F4" s="97"/>
      <c r="G4" s="97"/>
      <c r="H4" s="97"/>
      <c r="I4" s="97"/>
      <c r="J4" s="97"/>
      <c r="K4" s="97"/>
      <c r="L4" s="97"/>
    </row>
    <row r="5" spans="1:12" x14ac:dyDescent="0.35">
      <c r="A5" s="94" t="s">
        <v>146</v>
      </c>
      <c r="B5" s="97"/>
      <c r="C5" s="97"/>
      <c r="D5" s="97"/>
      <c r="E5" s="97"/>
      <c r="F5" s="97"/>
      <c r="G5" s="97"/>
      <c r="H5" s="97"/>
      <c r="I5" s="97"/>
      <c r="J5" s="97"/>
      <c r="K5" s="97"/>
      <c r="L5" s="97"/>
    </row>
    <row r="6" spans="1:12" ht="45" customHeight="1" thickBot="1" x14ac:dyDescent="0.4">
      <c r="A6" s="282" t="s">
        <v>147</v>
      </c>
      <c r="B6" s="282"/>
      <c r="C6" s="282"/>
      <c r="D6" s="282"/>
      <c r="E6" s="282"/>
      <c r="F6" s="282"/>
      <c r="G6" s="282"/>
      <c r="H6" s="282"/>
      <c r="I6" s="282"/>
      <c r="J6" s="282"/>
      <c r="K6" s="97"/>
      <c r="L6" s="97"/>
    </row>
    <row r="7" spans="1:12" ht="15" thickBot="1" x14ac:dyDescent="0.4">
      <c r="A7" s="97"/>
      <c r="B7" s="101"/>
      <c r="C7" s="279" t="s">
        <v>148</v>
      </c>
      <c r="D7" s="280"/>
      <c r="E7" s="280"/>
      <c r="F7" s="280"/>
      <c r="G7" s="280"/>
      <c r="H7" s="280"/>
      <c r="I7" s="280"/>
      <c r="J7" s="281"/>
      <c r="K7" s="97"/>
      <c r="L7" s="97"/>
    </row>
    <row r="8" spans="1:12" ht="15" thickBot="1" x14ac:dyDescent="0.4">
      <c r="A8" s="97"/>
      <c r="B8" s="27" t="s">
        <v>128</v>
      </c>
      <c r="C8" s="183">
        <v>1</v>
      </c>
      <c r="D8" s="184">
        <v>2</v>
      </c>
      <c r="E8" s="185">
        <v>3</v>
      </c>
      <c r="F8" s="183">
        <v>4</v>
      </c>
      <c r="G8" s="184">
        <v>5</v>
      </c>
      <c r="H8" s="185">
        <v>6</v>
      </c>
      <c r="I8" s="183">
        <v>7</v>
      </c>
      <c r="J8" s="184">
        <v>8</v>
      </c>
      <c r="K8" s="186" t="s">
        <v>149</v>
      </c>
      <c r="L8" s="187" t="s">
        <v>150</v>
      </c>
    </row>
    <row r="9" spans="1:12" x14ac:dyDescent="0.35">
      <c r="A9" s="163" t="s">
        <v>151</v>
      </c>
      <c r="B9" s="188">
        <f>ROUND('Applicant salary costs'!C33,2)</f>
        <v>0</v>
      </c>
      <c r="C9" s="82">
        <f>'Applicant salary costs'!C24</f>
        <v>0</v>
      </c>
      <c r="D9" s="82">
        <f>'Applicant salary costs'!C25</f>
        <v>0</v>
      </c>
      <c r="E9" s="82">
        <f>'Applicant salary costs'!C26</f>
        <v>0</v>
      </c>
      <c r="F9" s="82">
        <f>'Applicant salary costs'!C27</f>
        <v>0</v>
      </c>
      <c r="G9" s="82">
        <f>'Applicant salary costs'!C28</f>
        <v>0</v>
      </c>
      <c r="H9" s="82">
        <f>'Applicant salary costs'!C29</f>
        <v>0</v>
      </c>
      <c r="I9" s="82">
        <f>'Applicant salary costs'!C30</f>
        <v>0</v>
      </c>
      <c r="J9" s="82">
        <f>'Applicant salary costs'!C31</f>
        <v>0</v>
      </c>
      <c r="K9" s="189">
        <f t="shared" ref="K9:K16" si="0">SUM(C9:J9)</f>
        <v>0</v>
      </c>
      <c r="L9" s="190" t="str">
        <f>IF((B9=0),"",IF(B9=K9,"Yes", "No"))</f>
        <v/>
      </c>
    </row>
    <row r="10" spans="1:12" x14ac:dyDescent="0.35">
      <c r="A10" s="99" t="s">
        <v>68</v>
      </c>
      <c r="B10" s="191">
        <f>ROUND('Staff salary costs'!F30,2)</f>
        <v>0</v>
      </c>
      <c r="C10" s="42"/>
      <c r="D10" s="45"/>
      <c r="E10" s="45"/>
      <c r="F10" s="45"/>
      <c r="G10" s="45"/>
      <c r="H10" s="45"/>
      <c r="I10" s="45"/>
      <c r="J10" s="45"/>
      <c r="K10" s="192">
        <f t="shared" si="0"/>
        <v>0</v>
      </c>
      <c r="L10" s="193" t="str">
        <f>IF((B10=0),"",IF(B10=K10,"Yes", "No"))</f>
        <v/>
      </c>
    </row>
    <row r="11" spans="1:12" x14ac:dyDescent="0.35">
      <c r="A11" s="163" t="s">
        <v>78</v>
      </c>
      <c r="B11" s="191">
        <f>ROUND(Overheads!G9,2)</f>
        <v>0</v>
      </c>
      <c r="C11" s="42"/>
      <c r="D11" s="45"/>
      <c r="E11" s="45"/>
      <c r="F11" s="45"/>
      <c r="G11" s="45"/>
      <c r="H11" s="45"/>
      <c r="I11" s="45"/>
      <c r="J11" s="45"/>
      <c r="K11" s="192">
        <f t="shared" si="0"/>
        <v>0</v>
      </c>
      <c r="L11" s="193" t="str">
        <f t="shared" ref="L11:L16" si="1">IF((B11=0),"",IF(B11=K11,"Yes", "No"))</f>
        <v/>
      </c>
    </row>
    <row r="12" spans="1:12" x14ac:dyDescent="0.35">
      <c r="A12" s="163" t="s">
        <v>83</v>
      </c>
      <c r="B12" s="191">
        <f>ROUND('Materials costs'!E45,2)</f>
        <v>0</v>
      </c>
      <c r="C12" s="42"/>
      <c r="D12" s="45"/>
      <c r="E12" s="45"/>
      <c r="F12" s="45"/>
      <c r="G12" s="45"/>
      <c r="H12" s="45"/>
      <c r="I12" s="45"/>
      <c r="J12" s="45"/>
      <c r="K12" s="192">
        <f t="shared" si="0"/>
        <v>0</v>
      </c>
      <c r="L12" s="193" t="str">
        <f t="shared" si="1"/>
        <v/>
      </c>
    </row>
    <row r="13" spans="1:12" x14ac:dyDescent="0.35">
      <c r="A13" s="163" t="s">
        <v>92</v>
      </c>
      <c r="B13" s="191">
        <f>ROUND('Capital usage costs'!H28,2)</f>
        <v>0</v>
      </c>
      <c r="C13" s="42"/>
      <c r="D13" s="45"/>
      <c r="E13" s="45"/>
      <c r="F13" s="45"/>
      <c r="G13" s="45"/>
      <c r="H13" s="45"/>
      <c r="I13" s="45"/>
      <c r="J13" s="45"/>
      <c r="K13" s="192">
        <f t="shared" si="0"/>
        <v>0</v>
      </c>
      <c r="L13" s="193" t="str">
        <f>IF((B13=0),"",IF(B13=K13,"Yes", "No"))</f>
        <v/>
      </c>
    </row>
    <row r="14" spans="1:12" x14ac:dyDescent="0.35">
      <c r="A14" s="163" t="s">
        <v>104</v>
      </c>
      <c r="B14" s="191">
        <f>ROUND('Sub-contracting costs'!E27,2)</f>
        <v>0</v>
      </c>
      <c r="C14" s="42"/>
      <c r="D14" s="45"/>
      <c r="E14" s="45"/>
      <c r="F14" s="45"/>
      <c r="G14" s="45"/>
      <c r="H14" s="45"/>
      <c r="I14" s="45"/>
      <c r="J14" s="45"/>
      <c r="K14" s="192">
        <f t="shared" si="0"/>
        <v>0</v>
      </c>
      <c r="L14" s="193" t="str">
        <f t="shared" si="1"/>
        <v/>
      </c>
    </row>
    <row r="15" spans="1:12" x14ac:dyDescent="0.35">
      <c r="A15" s="163" t="s">
        <v>113</v>
      </c>
      <c r="B15" s="194">
        <f>ROUND('Travel and subsistence costs'!E30,2)</f>
        <v>0</v>
      </c>
      <c r="C15" s="43"/>
      <c r="D15" s="45"/>
      <c r="E15" s="45"/>
      <c r="F15" s="45"/>
      <c r="G15" s="45"/>
      <c r="H15" s="45"/>
      <c r="I15" s="45"/>
      <c r="J15" s="45"/>
      <c r="K15" s="192">
        <f t="shared" si="0"/>
        <v>0</v>
      </c>
      <c r="L15" s="193" t="str">
        <f>IF((B15=0),"",IF(B15=K15,"Yes", "No"))</f>
        <v/>
      </c>
    </row>
    <row r="16" spans="1:12" ht="15" thickBot="1" x14ac:dyDescent="0.4">
      <c r="A16" s="163" t="s">
        <v>123</v>
      </c>
      <c r="B16" s="195">
        <f>ROUND('Other costs'!B27,2)</f>
        <v>0</v>
      </c>
      <c r="C16" s="44"/>
      <c r="D16" s="46"/>
      <c r="E16" s="46"/>
      <c r="F16" s="46"/>
      <c r="G16" s="46"/>
      <c r="H16" s="46"/>
      <c r="I16" s="46"/>
      <c r="J16" s="46"/>
      <c r="K16" s="195">
        <f t="shared" si="0"/>
        <v>0</v>
      </c>
      <c r="L16" s="196" t="str">
        <f t="shared" si="1"/>
        <v/>
      </c>
    </row>
    <row r="17" spans="1:12" ht="15" thickBot="1" x14ac:dyDescent="0.4">
      <c r="A17" s="97"/>
      <c r="B17" s="197"/>
      <c r="C17" s="197"/>
      <c r="D17" s="197"/>
      <c r="E17" s="197"/>
      <c r="F17" s="197"/>
      <c r="G17" s="197"/>
      <c r="H17" s="197"/>
      <c r="I17" s="197"/>
      <c r="J17" s="197"/>
      <c r="K17" s="197"/>
      <c r="L17" s="198"/>
    </row>
    <row r="18" spans="1:12" ht="15" thickBot="1" x14ac:dyDescent="0.4">
      <c r="A18" s="125" t="s">
        <v>152</v>
      </c>
      <c r="B18" s="199">
        <f t="shared" ref="B18:K18" si="2">SUM(B9:B16)</f>
        <v>0</v>
      </c>
      <c r="C18" s="199">
        <f t="shared" si="2"/>
        <v>0</v>
      </c>
      <c r="D18" s="199">
        <f t="shared" si="2"/>
        <v>0</v>
      </c>
      <c r="E18" s="199">
        <f t="shared" si="2"/>
        <v>0</v>
      </c>
      <c r="F18" s="199">
        <f t="shared" si="2"/>
        <v>0</v>
      </c>
      <c r="G18" s="199">
        <f t="shared" si="2"/>
        <v>0</v>
      </c>
      <c r="H18" s="199">
        <f t="shared" si="2"/>
        <v>0</v>
      </c>
      <c r="I18" s="199">
        <f t="shared" si="2"/>
        <v>0</v>
      </c>
      <c r="J18" s="199">
        <f t="shared" si="2"/>
        <v>0</v>
      </c>
      <c r="K18" s="199">
        <f t="shared" si="2"/>
        <v>0</v>
      </c>
      <c r="L18" s="200" t="str">
        <f>IF((B18=0),"",IF(B18=K18,"Yes", "No"))</f>
        <v/>
      </c>
    </row>
    <row r="19" spans="1:12" x14ac:dyDescent="0.35">
      <c r="A19" s="97"/>
      <c r="B19" s="197"/>
      <c r="C19" s="197"/>
      <c r="D19" s="197"/>
      <c r="E19" s="197"/>
      <c r="F19" s="197"/>
      <c r="G19" s="197"/>
      <c r="H19" s="197"/>
      <c r="I19" s="197"/>
      <c r="J19" s="197"/>
      <c r="K19" s="197"/>
      <c r="L19" s="99"/>
    </row>
    <row r="20" spans="1:12" x14ac:dyDescent="0.35">
      <c r="A20" s="201" t="s">
        <v>153</v>
      </c>
      <c r="B20" s="202"/>
      <c r="C20" s="202"/>
      <c r="D20" s="202"/>
      <c r="E20" s="202"/>
      <c r="F20" s="202"/>
      <c r="G20" s="202"/>
      <c r="H20" s="202"/>
      <c r="I20" s="202"/>
      <c r="J20" s="202"/>
      <c r="K20" s="202"/>
      <c r="L20" s="202"/>
    </row>
    <row r="21" spans="1:12" ht="15" thickBot="1" x14ac:dyDescent="0.4">
      <c r="A21" s="203"/>
      <c r="B21" s="204"/>
      <c r="C21" s="204"/>
      <c r="D21" s="204"/>
      <c r="E21" s="204"/>
      <c r="F21" s="204"/>
      <c r="G21" s="204"/>
      <c r="H21" s="204"/>
      <c r="I21" s="204"/>
      <c r="J21" s="204"/>
      <c r="K21" s="204"/>
      <c r="L21" s="204"/>
    </row>
    <row r="22" spans="1:12" s="209" customFormat="1" ht="15" thickBot="1" x14ac:dyDescent="0.4">
      <c r="A22" s="203"/>
      <c r="B22" s="205"/>
      <c r="C22" s="206" t="s">
        <v>154</v>
      </c>
      <c r="D22" s="207" t="s">
        <v>155</v>
      </c>
      <c r="E22" s="208" t="s">
        <v>156</v>
      </c>
      <c r="F22" s="207" t="s">
        <v>157</v>
      </c>
      <c r="G22" s="207" t="s">
        <v>158</v>
      </c>
      <c r="H22" s="207" t="s">
        <v>159</v>
      </c>
      <c r="I22" s="207" t="s">
        <v>160</v>
      </c>
      <c r="J22" s="207" t="s">
        <v>161</v>
      </c>
      <c r="K22" s="205"/>
      <c r="L22" s="205"/>
    </row>
    <row r="23" spans="1:12" s="209" customFormat="1" ht="15" thickBot="1" x14ac:dyDescent="0.4">
      <c r="A23" s="210" t="s">
        <v>162</v>
      </c>
      <c r="B23" s="211">
        <f>ROUND('Collaborator costs'!G31,2)</f>
        <v>0</v>
      </c>
      <c r="C23" s="81"/>
      <c r="D23" s="80"/>
      <c r="E23" s="80"/>
      <c r="F23" s="80"/>
      <c r="G23" s="80"/>
      <c r="H23" s="80"/>
      <c r="I23" s="80"/>
      <c r="J23" s="80"/>
      <c r="K23" s="199">
        <f t="shared" ref="K23" si="3">SUM(C23:J23)</f>
        <v>0</v>
      </c>
      <c r="L23" s="212" t="str">
        <f t="shared" ref="L23" si="4">IF((B23=0),"",IF(B23=K23,"Yes", "No"))</f>
        <v/>
      </c>
    </row>
    <row r="24" spans="1:12" s="209" customFormat="1" x14ac:dyDescent="0.35">
      <c r="A24" s="213"/>
      <c r="B24" s="214"/>
      <c r="C24" s="214"/>
      <c r="D24" s="214"/>
      <c r="E24" s="214"/>
      <c r="F24" s="214"/>
      <c r="G24" s="214"/>
      <c r="H24" s="214"/>
      <c r="I24" s="214"/>
      <c r="J24" s="214"/>
      <c r="K24" s="214"/>
      <c r="L24" s="214"/>
    </row>
    <row r="25" spans="1:12" x14ac:dyDescent="0.35">
      <c r="A25" s="127" t="s">
        <v>163</v>
      </c>
      <c r="B25" s="202"/>
      <c r="C25" s="202"/>
      <c r="D25" s="215"/>
      <c r="E25" s="215"/>
      <c r="F25" s="215"/>
      <c r="G25" s="215"/>
      <c r="H25" s="215"/>
      <c r="I25" s="215"/>
      <c r="J25" s="215"/>
      <c r="K25" s="215"/>
      <c r="L25" s="215"/>
    </row>
    <row r="26" spans="1:12" ht="15" thickBot="1" x14ac:dyDescent="0.4">
      <c r="A26" s="97"/>
      <c r="B26" s="97"/>
      <c r="C26" s="97"/>
      <c r="D26" s="97"/>
      <c r="E26" s="131"/>
      <c r="F26" s="97"/>
      <c r="G26" s="97"/>
      <c r="H26" s="97"/>
      <c r="I26" s="97"/>
      <c r="J26" s="97"/>
      <c r="K26" s="97"/>
      <c r="L26" s="97"/>
    </row>
    <row r="27" spans="1:12" ht="15" thickBot="1" x14ac:dyDescent="0.4">
      <c r="A27" s="216" t="s">
        <v>164</v>
      </c>
      <c r="C27" s="150">
        <f>('Summary of costs'!B18)+('Summary of costs'!B23)-('Applicant salary costs'!D33)</f>
        <v>0</v>
      </c>
      <c r="E27" s="217"/>
      <c r="F27" s="97"/>
      <c r="G27" s="218"/>
      <c r="H27" s="97"/>
      <c r="I27" s="97"/>
      <c r="J27" s="97"/>
      <c r="K27" s="97"/>
      <c r="L27" s="97"/>
    </row>
    <row r="28" spans="1:12" ht="15" thickBot="1" x14ac:dyDescent="0.4">
      <c r="A28" s="97"/>
      <c r="B28" s="97"/>
      <c r="C28" s="97"/>
      <c r="D28" s="97"/>
      <c r="E28" s="97"/>
      <c r="F28" s="97"/>
      <c r="G28" s="97"/>
      <c r="H28" s="97"/>
      <c r="I28" s="97"/>
      <c r="J28" s="97"/>
      <c r="K28" s="217"/>
      <c r="L28" s="97"/>
    </row>
    <row r="29" spans="1:12" ht="15" thickBot="1" x14ac:dyDescent="0.4">
      <c r="A29" s="216" t="s">
        <v>174</v>
      </c>
      <c r="C29" s="199">
        <f>('Applicant salary costs'!D33)</f>
        <v>0</v>
      </c>
      <c r="D29" s="97"/>
      <c r="E29" s="217"/>
      <c r="F29" s="97"/>
      <c r="G29" s="218"/>
      <c r="H29" s="97"/>
      <c r="I29" s="219"/>
      <c r="J29" s="220"/>
      <c r="K29" s="219"/>
      <c r="L29" s="97"/>
    </row>
    <row r="30" spans="1:12" ht="15" thickBot="1" x14ac:dyDescent="0.4">
      <c r="A30" s="123"/>
      <c r="B30" s="101"/>
      <c r="C30" s="101"/>
      <c r="D30" s="97"/>
      <c r="E30" s="97"/>
      <c r="F30" s="97"/>
      <c r="G30" s="97"/>
      <c r="H30" s="97"/>
      <c r="I30" s="97"/>
      <c r="J30" s="97"/>
      <c r="K30" s="97"/>
      <c r="L30" s="97"/>
    </row>
    <row r="31" spans="1:12" ht="15" thickBot="1" x14ac:dyDescent="0.4">
      <c r="A31" s="143" t="s">
        <v>165</v>
      </c>
      <c r="B31" s="97"/>
      <c r="C31" s="199">
        <f>B18+B23</f>
        <v>0</v>
      </c>
      <c r="D31" s="144"/>
      <c r="E31" s="217"/>
      <c r="F31" s="97"/>
      <c r="G31" s="218"/>
      <c r="H31" s="220"/>
      <c r="I31" s="97"/>
      <c r="J31" s="97"/>
      <c r="K31" s="97"/>
      <c r="L31" s="97"/>
    </row>
    <row r="32" spans="1:12" x14ac:dyDescent="0.35">
      <c r="A32" s="122"/>
      <c r="B32" s="277"/>
      <c r="C32" s="277"/>
      <c r="D32" s="278"/>
      <c r="E32" s="278"/>
      <c r="F32" s="97"/>
      <c r="G32" s="97"/>
      <c r="H32" s="97"/>
      <c r="I32" s="97"/>
      <c r="J32" s="97"/>
      <c r="K32" s="97"/>
      <c r="L32" s="97"/>
    </row>
    <row r="33" spans="1:12" x14ac:dyDescent="0.35">
      <c r="A33" s="97"/>
      <c r="B33" s="97"/>
      <c r="C33" s="97"/>
      <c r="D33" s="97"/>
      <c r="E33" s="97"/>
      <c r="F33" s="97"/>
      <c r="G33" s="97"/>
      <c r="H33" s="97"/>
      <c r="I33" s="97"/>
      <c r="J33" s="97"/>
      <c r="K33" s="97"/>
      <c r="L33" s="97"/>
    </row>
    <row r="34" spans="1:12" x14ac:dyDescent="0.35">
      <c r="A34" s="97"/>
      <c r="B34" s="97"/>
      <c r="C34" s="97"/>
      <c r="D34" s="97"/>
      <c r="E34" s="97"/>
      <c r="F34" s="97"/>
      <c r="G34" s="97"/>
      <c r="H34" s="97"/>
      <c r="I34" s="97"/>
      <c r="J34" s="97"/>
      <c r="K34" s="97"/>
      <c r="L34" s="97"/>
    </row>
    <row r="36" spans="1:12" x14ac:dyDescent="0.35">
      <c r="B36" s="221"/>
      <c r="C36" s="221"/>
      <c r="D36" s="221"/>
    </row>
    <row r="37" spans="1:12" x14ac:dyDescent="0.35">
      <c r="B37" s="222"/>
      <c r="C37" s="222"/>
      <c r="D37" s="222"/>
      <c r="E37" s="223"/>
    </row>
    <row r="38" spans="1:12" x14ac:dyDescent="0.35">
      <c r="A38" s="224"/>
      <c r="B38" s="225"/>
      <c r="C38" s="225"/>
      <c r="D38" s="225"/>
      <c r="E38" s="226"/>
    </row>
    <row r="39" spans="1:12" x14ac:dyDescent="0.35">
      <c r="A39" s="162"/>
      <c r="B39" s="227"/>
      <c r="C39" s="227"/>
    </row>
  </sheetData>
  <sheetProtection formatColumns="0" formatRows="0"/>
  <mergeCells count="4">
    <mergeCell ref="B32:C32"/>
    <mergeCell ref="D32:E32"/>
    <mergeCell ref="C7:J7"/>
    <mergeCell ref="A6:J6"/>
  </mergeCells>
  <conditionalFormatting sqref="L18:L19 L9:L16">
    <cfRule type="cellIs" dxfId="3" priority="3" operator="equal">
      <formula>"Yes"</formula>
    </cfRule>
    <cfRule type="cellIs" dxfId="2" priority="4" operator="equal">
      <formula>"No"</formula>
    </cfRule>
  </conditionalFormatting>
  <conditionalFormatting sqref="L23">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topLeftCell="A16" zoomScaleNormal="100" zoomScaleSheetLayoutView="100" workbookViewId="0">
      <selection activeCell="O38" sqref="O38"/>
    </sheetView>
  </sheetViews>
  <sheetFormatPr defaultColWidth="9.1796875" defaultRowHeight="14.5" x14ac:dyDescent="0.35"/>
  <cols>
    <col min="1" max="1" width="33.7265625" customWidth="1"/>
    <col min="2" max="2" width="23.453125" customWidth="1"/>
    <col min="3" max="3" width="10.26953125" customWidth="1"/>
    <col min="4" max="4" width="16.54296875" customWidth="1"/>
  </cols>
  <sheetData>
    <row r="1" spans="1:5" x14ac:dyDescent="0.35">
      <c r="A1" s="94" t="s">
        <v>0</v>
      </c>
      <c r="B1" s="96"/>
      <c r="C1" s="96"/>
      <c r="D1" s="99"/>
      <c r="E1" s="99" t="s">
        <v>21</v>
      </c>
    </row>
    <row r="2" spans="1:5" x14ac:dyDescent="0.35">
      <c r="A2" s="101"/>
      <c r="B2" s="97"/>
      <c r="C2" s="97"/>
      <c r="D2" s="97"/>
    </row>
    <row r="3" spans="1:5" x14ac:dyDescent="0.35">
      <c r="A3" s="106" t="s">
        <v>168</v>
      </c>
      <c r="B3" s="108"/>
      <c r="C3" s="108"/>
      <c r="D3" s="108"/>
      <c r="E3" s="108"/>
    </row>
    <row r="4" spans="1:5" ht="15" thickBot="1" x14ac:dyDescent="0.4">
      <c r="A4" s="97"/>
      <c r="B4" s="94"/>
      <c r="C4" s="94"/>
      <c r="D4" s="94"/>
      <c r="E4" s="97"/>
    </row>
    <row r="5" spans="1:5" ht="22" customHeight="1" thickBot="1" x14ac:dyDescent="0.4">
      <c r="A5" s="134" t="s">
        <v>169</v>
      </c>
      <c r="B5" s="248"/>
      <c r="C5" s="249"/>
      <c r="D5" s="250"/>
      <c r="E5" s="97"/>
    </row>
    <row r="6" spans="1:5" x14ac:dyDescent="0.35">
      <c r="A6" s="115"/>
      <c r="B6" s="98"/>
      <c r="C6" s="98"/>
      <c r="D6" s="97"/>
      <c r="E6" s="97"/>
    </row>
    <row r="7" spans="1:5" ht="15" thickBot="1" x14ac:dyDescent="0.4">
      <c r="A7" s="115" t="s">
        <v>22</v>
      </c>
      <c r="B7" s="98"/>
      <c r="C7" s="98"/>
      <c r="D7" s="97"/>
      <c r="E7" s="97"/>
    </row>
    <row r="8" spans="1:5" ht="15" thickBot="1" x14ac:dyDescent="0.4">
      <c r="A8" s="115" t="s">
        <v>23</v>
      </c>
      <c r="B8" s="242"/>
      <c r="C8" s="243"/>
      <c r="D8" s="244"/>
      <c r="E8" s="97"/>
    </row>
    <row r="9" spans="1:5" ht="15" thickBot="1" x14ac:dyDescent="0.4">
      <c r="A9" s="115" t="s">
        <v>24</v>
      </c>
      <c r="B9" s="251"/>
      <c r="C9" s="252"/>
      <c r="D9" s="253"/>
      <c r="E9" s="97"/>
    </row>
    <row r="10" spans="1:5" ht="15" thickBot="1" x14ac:dyDescent="0.4">
      <c r="A10" s="115" t="s">
        <v>25</v>
      </c>
      <c r="B10" s="251"/>
      <c r="C10" s="252"/>
      <c r="D10" s="253"/>
      <c r="E10" s="97"/>
    </row>
    <row r="11" spans="1:5" ht="15" thickBot="1" x14ac:dyDescent="0.4">
      <c r="A11" s="115" t="s">
        <v>26</v>
      </c>
      <c r="B11" s="251"/>
      <c r="C11" s="252"/>
      <c r="D11" s="253"/>
      <c r="E11" s="97"/>
    </row>
    <row r="12" spans="1:5" ht="15" thickBot="1" x14ac:dyDescent="0.4">
      <c r="A12" s="115" t="s">
        <v>27</v>
      </c>
      <c r="B12" s="251"/>
      <c r="C12" s="252"/>
      <c r="D12" s="253"/>
      <c r="E12" s="97"/>
    </row>
    <row r="13" spans="1:5" ht="15" thickBot="1" x14ac:dyDescent="0.4">
      <c r="A13" s="115" t="s">
        <v>28</v>
      </c>
      <c r="B13" s="251"/>
      <c r="C13" s="252"/>
      <c r="D13" s="253"/>
      <c r="E13" s="97"/>
    </row>
    <row r="14" spans="1:5" ht="15" thickBot="1" x14ac:dyDescent="0.4">
      <c r="A14" s="115"/>
      <c r="B14" s="98"/>
      <c r="C14" s="98"/>
      <c r="D14" s="97"/>
      <c r="E14" s="97"/>
    </row>
    <row r="15" spans="1:5" ht="63" customHeight="1" thickBot="1" x14ac:dyDescent="0.4">
      <c r="A15" s="115" t="s">
        <v>29</v>
      </c>
      <c r="B15" s="245"/>
      <c r="C15" s="246"/>
      <c r="D15" s="247"/>
      <c r="E15" s="97"/>
    </row>
    <row r="16" spans="1:5" ht="15" thickBot="1" x14ac:dyDescent="0.4">
      <c r="A16" s="115"/>
      <c r="B16" s="98"/>
      <c r="C16" s="98"/>
      <c r="D16" s="97"/>
      <c r="E16" s="97"/>
    </row>
    <row r="17" spans="1:5" ht="15" thickBot="1" x14ac:dyDescent="0.4">
      <c r="A17" s="115" t="s">
        <v>30</v>
      </c>
      <c r="B17" s="242"/>
      <c r="C17" s="243"/>
      <c r="D17" s="244"/>
      <c r="E17" s="97"/>
    </row>
    <row r="18" spans="1:5" ht="15" thickBot="1" x14ac:dyDescent="0.4">
      <c r="A18" s="115" t="s">
        <v>31</v>
      </c>
      <c r="B18" s="242"/>
      <c r="C18" s="243"/>
      <c r="D18" s="244"/>
      <c r="E18" s="97"/>
    </row>
    <row r="19" spans="1:5" ht="15" thickBot="1" x14ac:dyDescent="0.4">
      <c r="A19" s="97" t="s">
        <v>32</v>
      </c>
      <c r="B19" s="8" t="s">
        <v>13</v>
      </c>
      <c r="C19" s="135" t="s">
        <v>33</v>
      </c>
      <c r="D19" s="97"/>
      <c r="E19" s="97"/>
    </row>
    <row r="20" spans="1:5" ht="14.5" customHeight="1" thickBot="1" x14ac:dyDescent="0.4">
      <c r="A20" s="115" t="s">
        <v>34</v>
      </c>
      <c r="B20" s="49"/>
      <c r="C20" s="98"/>
      <c r="D20" s="97"/>
      <c r="E20" s="97"/>
    </row>
    <row r="21" spans="1:5" ht="15" thickBot="1" x14ac:dyDescent="0.4">
      <c r="A21" s="115" t="s">
        <v>35</v>
      </c>
      <c r="B21" s="10"/>
      <c r="C21" s="98"/>
      <c r="D21" s="97"/>
      <c r="E21" s="97"/>
    </row>
    <row r="22" spans="1:5" ht="15" thickBot="1" x14ac:dyDescent="0.4">
      <c r="A22" s="115" t="s">
        <v>36</v>
      </c>
      <c r="B22" s="50"/>
      <c r="C22" s="98"/>
      <c r="D22" s="97"/>
      <c r="E22" s="97"/>
    </row>
    <row r="23" spans="1:5" ht="15" thickBot="1" x14ac:dyDescent="0.4">
      <c r="A23" s="115" t="s">
        <v>37</v>
      </c>
      <c r="B23" s="9"/>
      <c r="C23" s="98"/>
      <c r="D23" s="97"/>
      <c r="E23" s="97"/>
    </row>
    <row r="24" spans="1:5" ht="15" thickBot="1" x14ac:dyDescent="0.4">
      <c r="A24" s="115" t="s">
        <v>38</v>
      </c>
      <c r="B24" s="9"/>
      <c r="C24" s="98"/>
      <c r="D24" s="97"/>
      <c r="E24" s="97"/>
    </row>
    <row r="25" spans="1:5" ht="29.15" customHeight="1" thickBot="1" x14ac:dyDescent="0.4">
      <c r="A25" s="136" t="s">
        <v>39</v>
      </c>
      <c r="B25" s="8"/>
      <c r="C25" s="98"/>
      <c r="D25" s="97"/>
      <c r="E25" s="97"/>
    </row>
    <row r="26" spans="1:5" ht="15" thickBot="1" x14ac:dyDescent="0.4">
      <c r="A26" s="115" t="s">
        <v>40</v>
      </c>
      <c r="B26" s="9"/>
      <c r="C26" s="98"/>
      <c r="D26" s="97"/>
      <c r="E26" s="97"/>
    </row>
    <row r="27" spans="1:5" ht="15" thickBot="1" x14ac:dyDescent="0.4">
      <c r="A27" s="115" t="s">
        <v>41</v>
      </c>
      <c r="B27" s="9"/>
      <c r="C27" s="98"/>
      <c r="D27" s="97"/>
      <c r="E27" s="97"/>
    </row>
    <row r="28" spans="1:5" ht="15" thickBot="1" x14ac:dyDescent="0.4">
      <c r="A28" s="115" t="s">
        <v>42</v>
      </c>
      <c r="B28" s="49"/>
      <c r="C28" s="137" t="s">
        <v>43</v>
      </c>
      <c r="D28" s="97"/>
      <c r="E28" s="97"/>
    </row>
    <row r="29" spans="1:5" x14ac:dyDescent="0.35">
      <c r="B29" s="98"/>
      <c r="C29" s="98"/>
      <c r="D29" s="97"/>
      <c r="E29" s="97"/>
    </row>
    <row r="30" spans="1:5" ht="15" thickBot="1" x14ac:dyDescent="0.4">
      <c r="A30" s="127" t="s">
        <v>44</v>
      </c>
      <c r="B30" s="128"/>
      <c r="C30" s="128"/>
      <c r="D30" s="108"/>
      <c r="E30" s="108"/>
    </row>
    <row r="31" spans="1:5" ht="15" thickBot="1" x14ac:dyDescent="0.4">
      <c r="A31" s="97" t="s">
        <v>170</v>
      </c>
      <c r="B31" s="97"/>
      <c r="C31" s="97"/>
      <c r="D31" s="1" t="s">
        <v>13</v>
      </c>
      <c r="E31" s="97"/>
    </row>
    <row r="32" spans="1:5" x14ac:dyDescent="0.35">
      <c r="A32" s="97"/>
      <c r="B32" s="97"/>
      <c r="C32" s="97"/>
      <c r="D32" s="97"/>
      <c r="E32" s="97"/>
    </row>
    <row r="33" spans="1:5" ht="15" thickBot="1" x14ac:dyDescent="0.4">
      <c r="A33" s="127" t="s">
        <v>45</v>
      </c>
      <c r="B33" s="128"/>
      <c r="C33" s="128"/>
      <c r="D33" s="108"/>
      <c r="E33" s="108"/>
    </row>
    <row r="34" spans="1:5" ht="15" thickBot="1" x14ac:dyDescent="0.4">
      <c r="A34" s="97" t="s">
        <v>46</v>
      </c>
      <c r="B34" s="97"/>
      <c r="C34" s="97"/>
      <c r="D34" s="1" t="s">
        <v>13</v>
      </c>
      <c r="E34" s="97"/>
    </row>
    <row r="35" spans="1:5" x14ac:dyDescent="0.35">
      <c r="B35" s="97"/>
      <c r="C35" s="97"/>
      <c r="D35" s="97"/>
      <c r="E35" s="97"/>
    </row>
    <row r="36" spans="1:5" ht="15" thickBot="1" x14ac:dyDescent="0.4">
      <c r="A36" s="97" t="s">
        <v>47</v>
      </c>
      <c r="B36" s="97"/>
      <c r="C36" s="97"/>
      <c r="D36" s="97"/>
      <c r="E36" s="97"/>
    </row>
    <row r="37" spans="1:5" ht="15" thickBot="1" x14ac:dyDescent="0.4">
      <c r="A37" s="103" t="s">
        <v>48</v>
      </c>
      <c r="B37" s="103"/>
      <c r="C37" s="103"/>
      <c r="D37" s="139"/>
      <c r="E37" s="97"/>
    </row>
    <row r="38" spans="1:5" x14ac:dyDescent="0.35">
      <c r="A38" s="103"/>
      <c r="B38" s="103"/>
      <c r="C38" s="103"/>
      <c r="D38" s="103"/>
      <c r="E38" s="97"/>
    </row>
    <row r="39" spans="1:5" x14ac:dyDescent="0.35">
      <c r="A39" s="103"/>
      <c r="B39" s="103"/>
      <c r="C39" s="103"/>
      <c r="D39" s="103"/>
      <c r="E39" s="97"/>
    </row>
    <row r="40" spans="1:5" x14ac:dyDescent="0.35">
      <c r="A40" s="103"/>
      <c r="B40" s="103"/>
      <c r="C40" s="103"/>
      <c r="D40" s="103"/>
      <c r="E40" s="97"/>
    </row>
    <row r="41" spans="1:5" x14ac:dyDescent="0.35">
      <c r="A41" s="103"/>
      <c r="B41" s="103"/>
      <c r="C41" s="103"/>
      <c r="D41" s="103"/>
      <c r="E41" s="97"/>
    </row>
    <row r="42" spans="1:5" x14ac:dyDescent="0.35">
      <c r="A42" s="103"/>
      <c r="B42" s="103"/>
      <c r="C42" s="103"/>
      <c r="D42" s="103"/>
      <c r="E42" s="97"/>
    </row>
    <row r="43" spans="1:5" x14ac:dyDescent="0.35">
      <c r="A43" s="103"/>
      <c r="B43" s="103"/>
      <c r="C43" s="103"/>
      <c r="D43" s="103"/>
      <c r="E43" s="97"/>
    </row>
    <row r="44" spans="1:5" x14ac:dyDescent="0.35">
      <c r="A44" s="138"/>
      <c r="B44" s="103"/>
      <c r="C44" s="103"/>
      <c r="D44" s="97"/>
      <c r="E44" s="97"/>
    </row>
  </sheetData>
  <sheetProtection formatColumns="0" formatRows="0"/>
  <mergeCells count="10">
    <mergeCell ref="B17:D17"/>
    <mergeCell ref="B18:D18"/>
    <mergeCell ref="B15:D15"/>
    <mergeCell ref="B8:D8"/>
    <mergeCell ref="B5:D5"/>
    <mergeCell ref="B9:D9"/>
    <mergeCell ref="B10:D10"/>
    <mergeCell ref="B11:D11"/>
    <mergeCell ref="B12:D12"/>
    <mergeCell ref="B13:D13"/>
  </mergeCells>
  <dataValidations count="3">
    <dataValidation type="list" showInputMessage="1" showErrorMessage="1" promptTitle="Please select" sqref="D34 D31" xr:uid="{00000000-0002-0000-0100-000000000000}">
      <formula1>"Please select, Yes, No"</formula1>
    </dataValidation>
    <dataValidation showInputMessage="1" showErrorMessage="1" sqref="B27" xr:uid="{00000000-0002-0000-0100-000001000000}"/>
    <dataValidation type="list" showInputMessage="1" showErrorMessage="1" promptTitle="Please select" sqref="B19" xr:uid="{00000000-0002-0000-0100-000002000000}">
      <formula1>"Please select,Micro/Small,Medium,Large"</formula1>
    </dataValidation>
  </dataValidations>
  <hyperlinks>
    <hyperlink ref="C28" r:id="rId1" display="Please see current list of SIC codes here" xr:uid="{00000000-0004-0000-0100-000000000000}"/>
    <hyperlink ref="C19" r:id="rId2" display="European Commission Recommendation of 6 May 2003" xr:uid="{00000000-0004-0000-0100-000001000000}"/>
  </hyperlinks>
  <pageMargins left="0.70866141732283472" right="0.70866141732283472" top="0.74803149606299213" bottom="0.74803149606299213" header="0.31496062992125984" footer="0.31496062992125984"/>
  <pageSetup paperSize="9" scale="94"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4"/>
  <sheetViews>
    <sheetView zoomScaleNormal="100" workbookViewId="0">
      <selection activeCell="D23" sqref="D23:E23"/>
    </sheetView>
  </sheetViews>
  <sheetFormatPr defaultColWidth="9.1796875" defaultRowHeight="14.5" x14ac:dyDescent="0.35"/>
  <cols>
    <col min="1" max="1" width="11.81640625" customWidth="1"/>
    <col min="2" max="2" width="17.7265625" customWidth="1"/>
    <col min="3" max="3" width="41.26953125" bestFit="1" customWidth="1"/>
    <col min="4" max="4" width="29.7265625" customWidth="1"/>
    <col min="5" max="5" width="12" customWidth="1"/>
    <col min="6" max="6" width="9.81640625" customWidth="1"/>
    <col min="7" max="7" width="12.1796875" customWidth="1"/>
  </cols>
  <sheetData>
    <row r="1" spans="1:7" x14ac:dyDescent="0.35">
      <c r="A1" s="94" t="s">
        <v>0</v>
      </c>
      <c r="B1" s="95"/>
      <c r="C1" s="100"/>
      <c r="D1" s="100"/>
      <c r="E1" s="94"/>
      <c r="F1" s="140"/>
      <c r="G1" s="99" t="s">
        <v>49</v>
      </c>
    </row>
    <row r="2" spans="1:7" x14ac:dyDescent="0.35">
      <c r="A2" s="94"/>
      <c r="B2" s="94"/>
      <c r="C2" s="94"/>
      <c r="D2" s="94"/>
      <c r="E2" s="94"/>
      <c r="F2" s="140"/>
      <c r="G2" s="97"/>
    </row>
    <row r="3" spans="1:7" x14ac:dyDescent="0.35">
      <c r="A3" s="127" t="s">
        <v>50</v>
      </c>
      <c r="B3" s="107"/>
      <c r="C3" s="108"/>
      <c r="D3" s="108"/>
      <c r="E3" s="108"/>
      <c r="F3" s="141"/>
      <c r="G3" s="141"/>
    </row>
    <row r="4" spans="1:7" ht="10" customHeight="1" thickBot="1" x14ac:dyDescent="0.4">
      <c r="A4" s="101"/>
      <c r="B4" s="101"/>
      <c r="C4" s="101"/>
      <c r="D4" s="101"/>
      <c r="E4" s="101"/>
      <c r="F4" s="101"/>
      <c r="G4" s="97"/>
    </row>
    <row r="5" spans="1:7" ht="15" thickBot="1" x14ac:dyDescent="0.4">
      <c r="A5" s="101" t="s">
        <v>51</v>
      </c>
      <c r="B5" s="101"/>
      <c r="C5" s="101"/>
      <c r="D5" s="101"/>
      <c r="E5" s="1">
        <v>260</v>
      </c>
      <c r="F5" s="101" t="s">
        <v>52</v>
      </c>
      <c r="G5" s="97"/>
    </row>
    <row r="6" spans="1:7" ht="10" customHeight="1" thickBot="1" x14ac:dyDescent="0.4">
      <c r="A6" s="101"/>
      <c r="B6" s="101"/>
      <c r="C6" s="101"/>
      <c r="D6" s="101"/>
      <c r="E6" s="101"/>
      <c r="F6" s="101"/>
      <c r="G6" s="97"/>
    </row>
    <row r="7" spans="1:7" ht="15" thickBot="1" x14ac:dyDescent="0.4">
      <c r="A7" s="101" t="s">
        <v>53</v>
      </c>
      <c r="B7" s="101"/>
      <c r="C7" s="101"/>
      <c r="D7" s="101"/>
      <c r="E7" s="1">
        <v>8</v>
      </c>
      <c r="F7" s="101" t="s">
        <v>52</v>
      </c>
      <c r="G7" s="97"/>
    </row>
    <row r="8" spans="1:7" ht="10" customHeight="1" thickBot="1" x14ac:dyDescent="0.4">
      <c r="A8" s="101"/>
      <c r="B8" s="101"/>
      <c r="C8" s="101"/>
      <c r="D8" s="101"/>
      <c r="E8" s="101"/>
      <c r="F8" s="101"/>
      <c r="G8" s="97"/>
    </row>
    <row r="9" spans="1:7" ht="15" thickBot="1" x14ac:dyDescent="0.4">
      <c r="A9" s="101" t="s">
        <v>54</v>
      </c>
      <c r="B9" s="101"/>
      <c r="C9" s="101"/>
      <c r="D9" s="101"/>
      <c r="E9" s="6"/>
      <c r="F9" s="101" t="s">
        <v>52</v>
      </c>
      <c r="G9" s="97"/>
    </row>
    <row r="10" spans="1:7" ht="10" customHeight="1" thickBot="1" x14ac:dyDescent="0.4">
      <c r="A10" s="101"/>
      <c r="B10" s="101"/>
      <c r="C10" s="101"/>
      <c r="D10" s="101"/>
      <c r="E10" s="101"/>
      <c r="F10" s="101"/>
      <c r="G10" s="97"/>
    </row>
    <row r="11" spans="1:7" ht="15" thickBot="1" x14ac:dyDescent="0.4">
      <c r="A11" s="101" t="s">
        <v>55</v>
      </c>
      <c r="B11" s="101"/>
      <c r="C11" s="101"/>
      <c r="D11" s="101"/>
      <c r="E11" s="142">
        <f>E5-E7-E9</f>
        <v>252</v>
      </c>
      <c r="F11" s="101" t="s">
        <v>52</v>
      </c>
      <c r="G11" s="97"/>
    </row>
    <row r="12" spans="1:7" ht="10" customHeight="1" thickBot="1" x14ac:dyDescent="0.4">
      <c r="A12" s="101"/>
      <c r="B12" s="101"/>
      <c r="C12" s="101"/>
      <c r="D12" s="101"/>
      <c r="E12" s="105"/>
      <c r="F12" s="101"/>
      <c r="G12" s="97"/>
    </row>
    <row r="13" spans="1:7" ht="15" thickBot="1" x14ac:dyDescent="0.4">
      <c r="A13" s="101" t="s">
        <v>56</v>
      </c>
      <c r="B13" s="101"/>
      <c r="C13" s="101"/>
      <c r="D13" s="101"/>
      <c r="E13" s="2" t="s">
        <v>13</v>
      </c>
      <c r="F13" s="101"/>
      <c r="G13" s="97"/>
    </row>
    <row r="14" spans="1:7" ht="15" thickBot="1" x14ac:dyDescent="0.4">
      <c r="A14" s="101" t="s">
        <v>57</v>
      </c>
      <c r="B14" s="101"/>
      <c r="C14" s="101"/>
      <c r="D14" s="101"/>
      <c r="E14" s="5"/>
      <c r="F14" s="102"/>
      <c r="G14" s="97"/>
    </row>
    <row r="15" spans="1:7" ht="15" thickBot="1" x14ac:dyDescent="0.4">
      <c r="A15" s="101"/>
      <c r="B15" s="101"/>
      <c r="C15" s="101"/>
      <c r="D15" s="101"/>
      <c r="E15" s="105"/>
      <c r="F15" s="101"/>
      <c r="G15" s="97"/>
    </row>
    <row r="16" spans="1:7" ht="15" thickBot="1" x14ac:dyDescent="0.4">
      <c r="A16" s="101" t="s">
        <v>58</v>
      </c>
      <c r="B16" s="101"/>
      <c r="C16" s="101"/>
      <c r="D16" s="101"/>
      <c r="E16" s="4" t="s">
        <v>13</v>
      </c>
      <c r="F16" s="101"/>
      <c r="G16" s="97"/>
    </row>
    <row r="17" spans="1:7" ht="15" thickBot="1" x14ac:dyDescent="0.4">
      <c r="A17" s="101" t="s">
        <v>59</v>
      </c>
      <c r="B17" s="101"/>
      <c r="C17" s="101"/>
      <c r="D17" s="101"/>
      <c r="E17" s="3"/>
      <c r="F17" s="102"/>
      <c r="G17" s="97"/>
    </row>
    <row r="18" spans="1:7" ht="11.5" customHeight="1" x14ac:dyDescent="0.35">
      <c r="A18" s="101"/>
      <c r="B18" s="101"/>
      <c r="C18" s="101"/>
      <c r="D18" s="101"/>
      <c r="E18" s="101"/>
      <c r="F18" s="101"/>
      <c r="G18" s="97"/>
    </row>
    <row r="19" spans="1:7" ht="11.5" customHeight="1" x14ac:dyDescent="0.35">
      <c r="A19" s="143" t="s">
        <v>60</v>
      </c>
      <c r="B19" s="101"/>
      <c r="C19" s="101"/>
      <c r="D19" s="101"/>
      <c r="E19" s="101"/>
      <c r="F19" s="101"/>
      <c r="G19" s="97"/>
    </row>
    <row r="20" spans="1:7" x14ac:dyDescent="0.35">
      <c r="A20" s="94" t="s">
        <v>61</v>
      </c>
      <c r="B20" s="143"/>
      <c r="C20" s="143"/>
      <c r="D20" s="144"/>
      <c r="E20" s="143"/>
      <c r="F20" s="143"/>
      <c r="G20" s="97"/>
    </row>
    <row r="21" spans="1:7" ht="29.5" customHeight="1" x14ac:dyDescent="0.35">
      <c r="A21" s="266" t="s">
        <v>62</v>
      </c>
      <c r="B21" s="266"/>
      <c r="C21" s="266"/>
      <c r="D21" s="266"/>
      <c r="E21" s="266"/>
      <c r="F21" s="266"/>
      <c r="G21" s="266"/>
    </row>
    <row r="22" spans="1:7" ht="14.5" customHeight="1" thickBot="1" x14ac:dyDescent="0.4">
      <c r="A22" s="97"/>
      <c r="B22" s="97"/>
      <c r="C22" s="97"/>
      <c r="D22" s="97"/>
      <c r="E22" s="97"/>
      <c r="F22" s="97"/>
      <c r="G22" s="97"/>
    </row>
    <row r="23" spans="1:7" ht="15" thickBot="1" x14ac:dyDescent="0.4">
      <c r="A23" s="97"/>
      <c r="B23" s="129" t="s">
        <v>63</v>
      </c>
      <c r="C23" s="145" t="s">
        <v>64</v>
      </c>
      <c r="D23" s="267" t="s">
        <v>172</v>
      </c>
      <c r="E23" s="268"/>
      <c r="F23" s="269" t="s">
        <v>65</v>
      </c>
      <c r="G23" s="270"/>
    </row>
    <row r="24" spans="1:7" x14ac:dyDescent="0.35">
      <c r="A24" s="97"/>
      <c r="B24" s="146">
        <v>1</v>
      </c>
      <c r="C24" s="91"/>
      <c r="D24" s="271">
        <v>0</v>
      </c>
      <c r="E24" s="272"/>
      <c r="F24" s="273">
        <f>100-D24</f>
        <v>100</v>
      </c>
      <c r="G24" s="274"/>
    </row>
    <row r="25" spans="1:7" x14ac:dyDescent="0.35">
      <c r="A25" s="97"/>
      <c r="B25" s="147">
        <v>2</v>
      </c>
      <c r="C25" s="92"/>
      <c r="D25" s="260">
        <v>0</v>
      </c>
      <c r="E25" s="261"/>
      <c r="F25" s="264">
        <f>100-D25</f>
        <v>100</v>
      </c>
      <c r="G25" s="265"/>
    </row>
    <row r="26" spans="1:7" x14ac:dyDescent="0.35">
      <c r="A26" s="97"/>
      <c r="B26" s="147">
        <v>3</v>
      </c>
      <c r="C26" s="92"/>
      <c r="D26" s="260">
        <v>25</v>
      </c>
      <c r="E26" s="261"/>
      <c r="F26" s="264">
        <f t="shared" ref="F26:F27" si="0">100-D26</f>
        <v>75</v>
      </c>
      <c r="G26" s="265"/>
    </row>
    <row r="27" spans="1:7" x14ac:dyDescent="0.35">
      <c r="A27" s="97"/>
      <c r="B27" s="147">
        <v>4</v>
      </c>
      <c r="C27" s="92"/>
      <c r="D27" s="260">
        <v>25</v>
      </c>
      <c r="E27" s="261"/>
      <c r="F27" s="264">
        <f t="shared" si="0"/>
        <v>75</v>
      </c>
      <c r="G27" s="265"/>
    </row>
    <row r="28" spans="1:7" x14ac:dyDescent="0.35">
      <c r="A28" s="97"/>
      <c r="B28" s="147">
        <v>5</v>
      </c>
      <c r="C28" s="92"/>
      <c r="D28" s="260"/>
      <c r="E28" s="261"/>
      <c r="F28" s="262"/>
      <c r="G28" s="263"/>
    </row>
    <row r="29" spans="1:7" x14ac:dyDescent="0.35">
      <c r="A29" s="97"/>
      <c r="B29" s="147">
        <v>6</v>
      </c>
      <c r="C29" s="92"/>
      <c r="D29" s="260"/>
      <c r="E29" s="261"/>
      <c r="F29" s="262"/>
      <c r="G29" s="263"/>
    </row>
    <row r="30" spans="1:7" x14ac:dyDescent="0.35">
      <c r="A30" s="97"/>
      <c r="B30" s="147">
        <v>7</v>
      </c>
      <c r="C30" s="92"/>
      <c r="D30" s="260"/>
      <c r="E30" s="261"/>
      <c r="F30" s="262"/>
      <c r="G30" s="263"/>
    </row>
    <row r="31" spans="1:7" ht="15" thickBot="1" x14ac:dyDescent="0.4">
      <c r="A31" s="97"/>
      <c r="B31" s="148">
        <v>8</v>
      </c>
      <c r="C31" s="93"/>
      <c r="D31" s="254"/>
      <c r="E31" s="255"/>
      <c r="F31" s="256"/>
      <c r="G31" s="257"/>
    </row>
    <row r="32" spans="1:7" ht="15" thickBot="1" x14ac:dyDescent="0.4">
      <c r="A32" s="97"/>
      <c r="B32" s="97"/>
      <c r="C32" s="97"/>
      <c r="D32" s="97"/>
      <c r="E32" s="97"/>
      <c r="F32" s="97"/>
      <c r="G32" s="97"/>
    </row>
    <row r="33" spans="1:7" ht="15" thickBot="1" x14ac:dyDescent="0.4">
      <c r="A33" s="97"/>
      <c r="B33" s="149" t="s">
        <v>66</v>
      </c>
      <c r="C33" s="150">
        <f>SUM(C24:C31)</f>
        <v>0</v>
      </c>
      <c r="D33" s="258">
        <f>C33-F33</f>
        <v>0</v>
      </c>
      <c r="E33" s="259"/>
      <c r="F33" s="258">
        <f>SUM((C24*(F24/100))+(C25*(F25/100))+(C26*(F26/100))+(C27*(F27/100))+(C28*(F28/100))+(C29*(F29/100))+(C30*(F30/100))+(C31*(F31/100)))</f>
        <v>0</v>
      </c>
      <c r="G33" s="259"/>
    </row>
    <row r="34" spans="1:7" x14ac:dyDescent="0.35">
      <c r="A34" s="97"/>
      <c r="B34" s="97"/>
      <c r="C34" s="97"/>
      <c r="D34" s="97"/>
      <c r="E34" s="97"/>
      <c r="F34" s="97"/>
      <c r="G34" s="97"/>
    </row>
  </sheetData>
  <sheetProtection formatColumns="0" formatRows="0"/>
  <mergeCells count="21">
    <mergeCell ref="A21:G21"/>
    <mergeCell ref="D23:E23"/>
    <mergeCell ref="F23:G23"/>
    <mergeCell ref="D24:E24"/>
    <mergeCell ref="F24:G24"/>
    <mergeCell ref="D25:E25"/>
    <mergeCell ref="F25:G25"/>
    <mergeCell ref="D26:E26"/>
    <mergeCell ref="F26:G26"/>
    <mergeCell ref="D27:E27"/>
    <mergeCell ref="F27:G27"/>
    <mergeCell ref="D31:E31"/>
    <mergeCell ref="F31:G31"/>
    <mergeCell ref="D33:E33"/>
    <mergeCell ref="F33:G33"/>
    <mergeCell ref="D28:E28"/>
    <mergeCell ref="F28:G28"/>
    <mergeCell ref="D29:E29"/>
    <mergeCell ref="F29:G29"/>
    <mergeCell ref="D30:E30"/>
    <mergeCell ref="F30:G30"/>
  </mergeCells>
  <conditionalFormatting sqref="E17">
    <cfRule type="cellIs" dxfId="32" priority="1" operator="equal">
      <formula>0</formula>
    </cfRule>
    <cfRule type="cellIs" dxfId="31" priority="4" operator="lessThan">
      <formula>0.6</formula>
    </cfRule>
  </conditionalFormatting>
  <conditionalFormatting sqref="E14">
    <cfRule type="cellIs" dxfId="30" priority="2" operator="equal">
      <formula>0</formula>
    </cfRule>
    <cfRule type="cellIs" dxfId="29" priority="3" operator="lessThan">
      <formula>0.5</formula>
    </cfRule>
  </conditionalFormatting>
  <dataValidations count="1">
    <dataValidation type="list" showInputMessage="1" showErrorMessage="1" promptTitle="Please select" sqref="E16 E13" xr:uid="{00000000-0002-0000-0200-000000000000}">
      <formula1>"Please select, Yes, No"</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1"/>
  <sheetViews>
    <sheetView zoomScaleNormal="100" zoomScaleSheetLayoutView="120" workbookViewId="0">
      <selection activeCell="D6" sqref="D6"/>
    </sheetView>
  </sheetViews>
  <sheetFormatPr defaultColWidth="9.1796875" defaultRowHeight="14.5" x14ac:dyDescent="0.35"/>
  <cols>
    <col min="1" max="1" width="23.54296875" customWidth="1"/>
    <col min="2" max="2" width="18.7265625" customWidth="1"/>
    <col min="3" max="3" width="17.1796875" customWidth="1"/>
    <col min="4" max="4" width="28.81640625" customWidth="1"/>
    <col min="5" max="5" width="15.7265625" customWidth="1"/>
    <col min="6" max="6" width="21.1796875" customWidth="1"/>
  </cols>
  <sheetData>
    <row r="1" spans="1:6" x14ac:dyDescent="0.35">
      <c r="A1" s="94" t="s">
        <v>0</v>
      </c>
      <c r="B1" s="95"/>
      <c r="C1" s="100"/>
      <c r="D1" s="100"/>
      <c r="E1" s="94"/>
      <c r="F1" s="99" t="s">
        <v>67</v>
      </c>
    </row>
    <row r="2" spans="1:6" x14ac:dyDescent="0.35">
      <c r="A2" s="94"/>
      <c r="B2" s="94"/>
      <c r="C2" s="94"/>
      <c r="D2" s="94"/>
      <c r="E2" s="94"/>
      <c r="F2" s="97"/>
    </row>
    <row r="3" spans="1:6" x14ac:dyDescent="0.35">
      <c r="A3" s="127" t="s">
        <v>68</v>
      </c>
      <c r="B3" s="128"/>
      <c r="C3" s="108"/>
      <c r="D3" s="108"/>
      <c r="E3" s="108"/>
      <c r="F3" s="108"/>
    </row>
    <row r="4" spans="1:6" ht="15" thickBot="1" x14ac:dyDescent="0.4">
      <c r="A4" s="101"/>
      <c r="B4" s="101"/>
      <c r="C4" s="101"/>
      <c r="D4" s="101"/>
      <c r="E4" s="101"/>
      <c r="F4" s="101"/>
    </row>
    <row r="5" spans="1:6" ht="15" thickBot="1" x14ac:dyDescent="0.4">
      <c r="A5" s="101" t="s">
        <v>69</v>
      </c>
      <c r="B5" s="101"/>
      <c r="C5" s="101"/>
      <c r="D5" s="101"/>
      <c r="E5" s="101"/>
      <c r="F5" s="77" t="s">
        <v>13</v>
      </c>
    </row>
    <row r="6" spans="1:6" x14ac:dyDescent="0.35">
      <c r="A6" s="110"/>
      <c r="B6" s="110"/>
      <c r="C6" s="110"/>
      <c r="D6" s="110"/>
      <c r="E6" s="110"/>
      <c r="F6" s="101"/>
    </row>
    <row r="7" spans="1:6" x14ac:dyDescent="0.35">
      <c r="A7" s="97" t="s">
        <v>173</v>
      </c>
      <c r="B7" s="97"/>
      <c r="C7" s="97"/>
      <c r="D7" s="97"/>
      <c r="E7" s="97"/>
      <c r="F7" s="97"/>
    </row>
    <row r="8" spans="1:6" ht="15" thickBot="1" x14ac:dyDescent="0.4">
      <c r="A8" s="97"/>
      <c r="B8" s="97"/>
      <c r="C8" s="97"/>
      <c r="D8" s="97"/>
      <c r="E8" s="97"/>
      <c r="F8" s="97"/>
    </row>
    <row r="9" spans="1:6" ht="50.15" customHeight="1" thickBot="1" x14ac:dyDescent="0.4">
      <c r="A9" s="27" t="s">
        <v>70</v>
      </c>
      <c r="B9" s="151" t="s">
        <v>71</v>
      </c>
      <c r="C9" s="27" t="s">
        <v>72</v>
      </c>
      <c r="D9" s="27" t="s">
        <v>73</v>
      </c>
      <c r="E9" s="27" t="s">
        <v>74</v>
      </c>
      <c r="F9" s="27" t="s">
        <v>75</v>
      </c>
    </row>
    <row r="10" spans="1:6" x14ac:dyDescent="0.35">
      <c r="A10" s="19"/>
      <c r="B10" s="20"/>
      <c r="C10" s="67"/>
      <c r="D10" s="67"/>
      <c r="E10" s="21"/>
      <c r="F10" s="152">
        <f>C10/12*E10+D10</f>
        <v>0</v>
      </c>
    </row>
    <row r="11" spans="1:6" x14ac:dyDescent="0.35">
      <c r="A11" s="22"/>
      <c r="B11" s="23"/>
      <c r="C11" s="68"/>
      <c r="D11" s="68"/>
      <c r="E11" s="24"/>
      <c r="F11" s="153">
        <f t="shared" ref="F11:F28" si="0">C11/12*E11+D11</f>
        <v>0</v>
      </c>
    </row>
    <row r="12" spans="1:6" x14ac:dyDescent="0.35">
      <c r="A12" s="22"/>
      <c r="B12" s="23"/>
      <c r="C12" s="68"/>
      <c r="D12" s="68"/>
      <c r="E12" s="24"/>
      <c r="F12" s="153">
        <f t="shared" si="0"/>
        <v>0</v>
      </c>
    </row>
    <row r="13" spans="1:6" x14ac:dyDescent="0.35">
      <c r="A13" s="22"/>
      <c r="B13" s="23"/>
      <c r="C13" s="69"/>
      <c r="D13" s="69"/>
      <c r="E13" s="22"/>
      <c r="F13" s="153">
        <f t="shared" si="0"/>
        <v>0</v>
      </c>
    </row>
    <row r="14" spans="1:6" x14ac:dyDescent="0.35">
      <c r="A14" s="22"/>
      <c r="B14" s="23"/>
      <c r="C14" s="69"/>
      <c r="D14" s="69"/>
      <c r="E14" s="22"/>
      <c r="F14" s="153">
        <f t="shared" si="0"/>
        <v>0</v>
      </c>
    </row>
    <row r="15" spans="1:6" x14ac:dyDescent="0.35">
      <c r="A15" s="22"/>
      <c r="B15" s="22"/>
      <c r="C15" s="68"/>
      <c r="D15" s="68"/>
      <c r="E15" s="25"/>
      <c r="F15" s="153">
        <f t="shared" si="0"/>
        <v>0</v>
      </c>
    </row>
    <row r="16" spans="1:6" x14ac:dyDescent="0.35">
      <c r="A16" s="22"/>
      <c r="B16" s="22"/>
      <c r="C16" s="68"/>
      <c r="D16" s="68"/>
      <c r="E16" s="25"/>
      <c r="F16" s="153">
        <f t="shared" si="0"/>
        <v>0</v>
      </c>
    </row>
    <row r="17" spans="1:6" x14ac:dyDescent="0.35">
      <c r="A17" s="22"/>
      <c r="B17" s="22"/>
      <c r="C17" s="68"/>
      <c r="D17" s="68"/>
      <c r="E17" s="25"/>
      <c r="F17" s="153">
        <f t="shared" si="0"/>
        <v>0</v>
      </c>
    </row>
    <row r="18" spans="1:6" x14ac:dyDescent="0.35">
      <c r="A18" s="22"/>
      <c r="B18" s="22"/>
      <c r="C18" s="68"/>
      <c r="D18" s="68"/>
      <c r="E18" s="25"/>
      <c r="F18" s="153">
        <f t="shared" si="0"/>
        <v>0</v>
      </c>
    </row>
    <row r="19" spans="1:6" x14ac:dyDescent="0.35">
      <c r="A19" s="22"/>
      <c r="B19" s="22"/>
      <c r="C19" s="68"/>
      <c r="D19" s="68"/>
      <c r="E19" s="25"/>
      <c r="F19" s="153">
        <f t="shared" si="0"/>
        <v>0</v>
      </c>
    </row>
    <row r="20" spans="1:6" x14ac:dyDescent="0.35">
      <c r="A20" s="22"/>
      <c r="B20" s="22"/>
      <c r="C20" s="68"/>
      <c r="D20" s="68"/>
      <c r="E20" s="25"/>
      <c r="F20" s="153">
        <f t="shared" si="0"/>
        <v>0</v>
      </c>
    </row>
    <row r="21" spans="1:6" x14ac:dyDescent="0.35">
      <c r="A21" s="25"/>
      <c r="B21" s="25"/>
      <c r="C21" s="70"/>
      <c r="D21" s="70"/>
      <c r="E21" s="25"/>
      <c r="F21" s="153">
        <f t="shared" si="0"/>
        <v>0</v>
      </c>
    </row>
    <row r="22" spans="1:6" x14ac:dyDescent="0.35">
      <c r="A22" s="25"/>
      <c r="B22" s="25"/>
      <c r="C22" s="70"/>
      <c r="D22" s="70"/>
      <c r="E22" s="25"/>
      <c r="F22" s="153">
        <f t="shared" si="0"/>
        <v>0</v>
      </c>
    </row>
    <row r="23" spans="1:6" x14ac:dyDescent="0.35">
      <c r="A23" s="25"/>
      <c r="B23" s="25"/>
      <c r="C23" s="70"/>
      <c r="D23" s="70"/>
      <c r="E23" s="25"/>
      <c r="F23" s="153">
        <f t="shared" si="0"/>
        <v>0</v>
      </c>
    </row>
    <row r="24" spans="1:6" x14ac:dyDescent="0.35">
      <c r="A24" s="25"/>
      <c r="B24" s="25"/>
      <c r="C24" s="70"/>
      <c r="D24" s="70"/>
      <c r="E24" s="25"/>
      <c r="F24" s="153">
        <f t="shared" si="0"/>
        <v>0</v>
      </c>
    </row>
    <row r="25" spans="1:6" x14ac:dyDescent="0.35">
      <c r="A25" s="25"/>
      <c r="B25" s="25"/>
      <c r="C25" s="70"/>
      <c r="D25" s="70"/>
      <c r="E25" s="25"/>
      <c r="F25" s="153">
        <f t="shared" si="0"/>
        <v>0</v>
      </c>
    </row>
    <row r="26" spans="1:6" x14ac:dyDescent="0.35">
      <c r="A26" s="25"/>
      <c r="B26" s="25"/>
      <c r="C26" s="70"/>
      <c r="D26" s="70"/>
      <c r="E26" s="25"/>
      <c r="F26" s="153">
        <f t="shared" si="0"/>
        <v>0</v>
      </c>
    </row>
    <row r="27" spans="1:6" x14ac:dyDescent="0.35">
      <c r="A27" s="25"/>
      <c r="B27" s="25"/>
      <c r="C27" s="70"/>
      <c r="D27" s="70"/>
      <c r="E27" s="25"/>
      <c r="F27" s="153">
        <f t="shared" si="0"/>
        <v>0</v>
      </c>
    </row>
    <row r="28" spans="1:6" ht="15" thickBot="1" x14ac:dyDescent="0.4">
      <c r="A28" s="26"/>
      <c r="B28" s="26"/>
      <c r="C28" s="71"/>
      <c r="D28" s="71"/>
      <c r="E28" s="26"/>
      <c r="F28" s="154">
        <f t="shared" si="0"/>
        <v>0</v>
      </c>
    </row>
    <row r="29" spans="1:6" ht="15" thickBot="1" x14ac:dyDescent="0.4">
      <c r="A29" s="97"/>
      <c r="B29" s="97"/>
      <c r="C29" s="97"/>
      <c r="D29" s="97"/>
      <c r="E29" s="97"/>
      <c r="F29" s="155"/>
    </row>
    <row r="30" spans="1:6" ht="15" thickBot="1" x14ac:dyDescent="0.4">
      <c r="A30" s="97"/>
      <c r="B30" s="97"/>
      <c r="C30" s="97"/>
      <c r="D30" s="275" t="s">
        <v>76</v>
      </c>
      <c r="E30" s="276"/>
      <c r="F30" s="150">
        <f>IF(F5="Yes",(SUM(F10:F28)), 0)</f>
        <v>0</v>
      </c>
    </row>
    <row r="31" spans="1:6" x14ac:dyDescent="0.35">
      <c r="A31" s="97"/>
      <c r="B31" s="97"/>
      <c r="C31" s="97"/>
      <c r="D31" s="97"/>
      <c r="E31" s="97"/>
      <c r="F31" s="97"/>
    </row>
  </sheetData>
  <sheetProtection formatColumns="0" formatRows="0"/>
  <mergeCells count="1">
    <mergeCell ref="D30:E30"/>
  </mergeCells>
  <conditionalFormatting sqref="F5">
    <cfRule type="containsText" dxfId="28" priority="1" operator="containsText" text="Yes">
      <formula>NOT(ISERROR(SEARCH("Yes",F5)))</formula>
    </cfRule>
    <cfRule type="containsText" dxfId="27" priority="2" operator="containsText" text="No">
      <formula>NOT(ISERROR(SEARCH("No",F5)))</formula>
    </cfRule>
    <cfRule type="containsText" dxfId="26" priority="3" operator="containsText" text="Please select">
      <formula>NOT(ISERROR(SEARCH("Please select",F5)))</formula>
    </cfRule>
  </conditionalFormatting>
  <dataValidations xWindow="318" yWindow="634" count="4">
    <dataValidation allowBlank="1" showInputMessage="1" showErrorMessage="1" prompt="Please enter the salary and package costs for employing a member of staff in this position, including National Insurance costs" sqref="C9" xr:uid="{00000000-0002-0000-0300-000000000000}"/>
    <dataValidation type="list" showInputMessage="1" showErrorMessage="1" promptTitle="Please select" sqref="F5" xr:uid="{00000000-0002-0000-0300-000001000000}">
      <formula1>"Please select, Yes, No"</formula1>
    </dataValidation>
    <dataValidation allowBlank="1" showInputMessage="1" showErrorMessage="1" prompt="Please enter the total amount of any additional payment increases or other salary costs for this employee for the entire fellowship." sqref="D9" xr:uid="{00000000-0002-0000-0300-000002000000}"/>
    <dataValidation type="custom" errorStyle="warning" showInputMessage="1" showErrorMessage="1" error="Please select &quot;Yes&quot; at the top of the sheet before entering information into this table" sqref="A10:A28 C10:C28" xr:uid="{00000000-0002-0000-0300-000003000000}">
      <formula1>AND($F$5="Yes")</formula1>
    </dataValidation>
  </dataValidations>
  <pageMargins left="0.70866141732283472" right="0.70866141732283472" top="0.74803149606299213" bottom="0.7480314960629921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2"/>
  <sheetViews>
    <sheetView zoomScaleNormal="100" workbookViewId="0"/>
  </sheetViews>
  <sheetFormatPr defaultColWidth="9.1796875" defaultRowHeight="14.5" x14ac:dyDescent="0.35"/>
  <cols>
    <col min="6" max="6" width="21.54296875" customWidth="1"/>
    <col min="7" max="7" width="20.453125" customWidth="1"/>
    <col min="8" max="8" width="10.1796875" customWidth="1"/>
  </cols>
  <sheetData>
    <row r="1" spans="1:8" x14ac:dyDescent="0.35">
      <c r="A1" s="94" t="s">
        <v>0</v>
      </c>
      <c r="B1" s="156"/>
      <c r="C1" s="95"/>
      <c r="D1" s="100"/>
      <c r="E1" s="100"/>
      <c r="F1" s="94"/>
      <c r="G1" s="94"/>
      <c r="H1" s="157" t="s">
        <v>77</v>
      </c>
    </row>
    <row r="2" spans="1:8" x14ac:dyDescent="0.35">
      <c r="A2" s="110"/>
      <c r="B2" s="94"/>
      <c r="C2" s="94"/>
      <c r="D2" s="94"/>
      <c r="E2" s="94"/>
      <c r="F2" s="94"/>
      <c r="G2" s="94"/>
      <c r="H2" s="110"/>
    </row>
    <row r="3" spans="1:8" x14ac:dyDescent="0.35">
      <c r="A3" s="127" t="s">
        <v>78</v>
      </c>
      <c r="B3" s="107"/>
      <c r="C3" s="107"/>
      <c r="D3" s="108"/>
      <c r="E3" s="108"/>
      <c r="F3" s="108"/>
      <c r="G3" s="108"/>
      <c r="H3" s="107"/>
    </row>
    <row r="4" spans="1:8" ht="15" thickBot="1" x14ac:dyDescent="0.4">
      <c r="A4" s="110"/>
      <c r="B4" s="110"/>
      <c r="C4" s="110"/>
      <c r="D4" s="110"/>
      <c r="E4" s="110"/>
      <c r="F4" s="110"/>
      <c r="G4" s="110"/>
      <c r="H4" s="110"/>
    </row>
    <row r="5" spans="1:8" ht="15" thickBot="1" x14ac:dyDescent="0.4">
      <c r="A5" s="101" t="s">
        <v>79</v>
      </c>
      <c r="B5" s="97"/>
      <c r="C5" s="110"/>
      <c r="D5" s="110"/>
      <c r="E5" s="110"/>
      <c r="F5" s="110"/>
      <c r="G5" s="90" t="s">
        <v>13</v>
      </c>
      <c r="H5" s="98"/>
    </row>
    <row r="6" spans="1:8" x14ac:dyDescent="0.35">
      <c r="A6" s="101"/>
      <c r="B6" s="97"/>
      <c r="C6" s="110"/>
      <c r="D6" s="110"/>
      <c r="E6" s="110"/>
      <c r="F6" s="110"/>
      <c r="G6" s="158"/>
      <c r="H6" s="98"/>
    </row>
    <row r="7" spans="1:8" x14ac:dyDescent="0.35">
      <c r="A7" s="101" t="s">
        <v>80</v>
      </c>
      <c r="B7" s="97"/>
      <c r="C7" s="110"/>
      <c r="D7" s="110"/>
      <c r="E7" s="110"/>
      <c r="F7" s="110"/>
      <c r="G7" s="158"/>
      <c r="H7" s="98"/>
    </row>
    <row r="8" spans="1:8" ht="15" thickBot="1" x14ac:dyDescent="0.4">
      <c r="A8" s="121"/>
      <c r="B8" s="159"/>
      <c r="C8" s="159"/>
      <c r="D8" s="110"/>
      <c r="E8" s="110"/>
      <c r="F8" s="110"/>
      <c r="G8" s="158"/>
      <c r="H8" s="98"/>
    </row>
    <row r="9" spans="1:8" ht="15" thickBot="1" x14ac:dyDescent="0.4">
      <c r="B9" s="159"/>
      <c r="C9" s="122"/>
      <c r="D9" s="110"/>
      <c r="E9" s="110"/>
      <c r="F9" s="120" t="s">
        <v>81</v>
      </c>
      <c r="G9" s="160">
        <f>IF(G5="Yes",(0.2*'Staff salary costs'!F30)+(0.2*'Applicant salary costs'!C33),0)</f>
        <v>0</v>
      </c>
      <c r="H9" s="161"/>
    </row>
    <row r="10" spans="1:8" x14ac:dyDescent="0.35">
      <c r="A10" s="159"/>
      <c r="B10" s="121"/>
      <c r="C10" s="121"/>
      <c r="D10" s="101"/>
      <c r="E10" s="101"/>
      <c r="F10" s="110"/>
      <c r="G10" s="110"/>
      <c r="H10" s="110"/>
    </row>
    <row r="11" spans="1:8" x14ac:dyDescent="0.35">
      <c r="A11" s="159"/>
      <c r="B11" s="121"/>
      <c r="C11" s="121"/>
      <c r="D11" s="101"/>
      <c r="E11" s="101"/>
      <c r="F11" s="110"/>
      <c r="G11" s="110"/>
      <c r="H11" s="110"/>
    </row>
    <row r="12" spans="1:8" x14ac:dyDescent="0.35">
      <c r="A12" s="110"/>
      <c r="B12" s="101"/>
      <c r="C12" s="101"/>
      <c r="D12" s="101"/>
      <c r="E12" s="101"/>
      <c r="F12" s="110"/>
      <c r="G12" s="110"/>
      <c r="H12" s="110"/>
    </row>
    <row r="13" spans="1:8" x14ac:dyDescent="0.35">
      <c r="A13" s="110"/>
      <c r="B13" s="110"/>
      <c r="C13" s="110"/>
      <c r="D13" s="110"/>
      <c r="E13" s="110"/>
      <c r="F13" s="110"/>
      <c r="G13" s="110"/>
      <c r="H13" s="110"/>
    </row>
    <row r="14" spans="1:8" x14ac:dyDescent="0.35">
      <c r="A14" s="110"/>
      <c r="B14" s="110"/>
      <c r="C14" s="110"/>
      <c r="D14" s="110"/>
      <c r="E14" s="110"/>
      <c r="F14" s="110"/>
      <c r="G14" s="110"/>
      <c r="H14" s="110"/>
    </row>
    <row r="15" spans="1:8" x14ac:dyDescent="0.35">
      <c r="A15" s="110"/>
      <c r="B15" s="110"/>
      <c r="C15" s="110"/>
      <c r="D15" s="110"/>
      <c r="E15" s="110"/>
      <c r="F15" s="110"/>
      <c r="G15" s="110"/>
      <c r="H15" s="110"/>
    </row>
    <row r="16" spans="1:8" x14ac:dyDescent="0.35">
      <c r="A16" s="110"/>
      <c r="B16" s="110"/>
      <c r="C16" s="110"/>
      <c r="D16" s="110"/>
      <c r="E16" s="110"/>
      <c r="F16" s="110"/>
      <c r="G16" s="110"/>
      <c r="H16" s="110"/>
    </row>
    <row r="17" spans="1:8" x14ac:dyDescent="0.35">
      <c r="A17" s="110"/>
      <c r="B17" s="110"/>
      <c r="C17" s="110"/>
      <c r="D17" s="110"/>
      <c r="E17" s="110"/>
      <c r="F17" s="110"/>
      <c r="G17" s="110"/>
      <c r="H17" s="110"/>
    </row>
    <row r="18" spans="1:8" x14ac:dyDescent="0.35">
      <c r="A18" s="110"/>
      <c r="B18" s="110"/>
      <c r="C18" s="110"/>
      <c r="D18" s="110"/>
      <c r="E18" s="110"/>
      <c r="F18" s="110"/>
      <c r="G18" s="110"/>
      <c r="H18" s="110"/>
    </row>
    <row r="19" spans="1:8" x14ac:dyDescent="0.35">
      <c r="A19" s="110"/>
      <c r="B19" s="110"/>
      <c r="C19" s="110"/>
      <c r="D19" s="110"/>
      <c r="E19" s="110"/>
      <c r="F19" s="110"/>
      <c r="G19" s="110"/>
      <c r="H19" s="110"/>
    </row>
    <row r="20" spans="1:8" x14ac:dyDescent="0.35">
      <c r="A20" s="110"/>
      <c r="B20" s="110"/>
      <c r="C20" s="110"/>
      <c r="D20" s="110"/>
      <c r="E20" s="110"/>
      <c r="F20" s="110"/>
      <c r="G20" s="110"/>
      <c r="H20" s="110"/>
    </row>
    <row r="21" spans="1:8" x14ac:dyDescent="0.35">
      <c r="A21" s="110"/>
      <c r="B21" s="110"/>
      <c r="C21" s="110"/>
      <c r="D21" s="110"/>
      <c r="E21" s="110"/>
      <c r="F21" s="110"/>
      <c r="G21" s="110"/>
      <c r="H21" s="110"/>
    </row>
    <row r="22" spans="1:8" x14ac:dyDescent="0.35">
      <c r="A22" s="110"/>
      <c r="B22" s="110"/>
      <c r="C22" s="110"/>
      <c r="D22" s="110"/>
      <c r="E22" s="110"/>
      <c r="F22" s="110"/>
      <c r="G22" s="110"/>
      <c r="H22" s="110"/>
    </row>
    <row r="23" spans="1:8" x14ac:dyDescent="0.35">
      <c r="A23" s="110"/>
      <c r="B23" s="110"/>
      <c r="C23" s="110"/>
      <c r="D23" s="110"/>
      <c r="E23" s="110"/>
      <c r="F23" s="110"/>
      <c r="G23" s="110"/>
      <c r="H23" s="110"/>
    </row>
    <row r="24" spans="1:8" x14ac:dyDescent="0.35">
      <c r="A24" s="110"/>
      <c r="B24" s="110"/>
      <c r="C24" s="110"/>
      <c r="D24" s="110"/>
      <c r="E24" s="110"/>
      <c r="F24" s="110"/>
      <c r="G24" s="110"/>
      <c r="H24" s="110"/>
    </row>
    <row r="25" spans="1:8" x14ac:dyDescent="0.35">
      <c r="A25" s="110"/>
      <c r="B25" s="110"/>
      <c r="C25" s="110"/>
      <c r="D25" s="110"/>
      <c r="E25" s="110"/>
      <c r="F25" s="110"/>
      <c r="G25" s="110"/>
      <c r="H25" s="110"/>
    </row>
    <row r="26" spans="1:8" x14ac:dyDescent="0.35">
      <c r="A26" s="110"/>
      <c r="B26" s="110"/>
      <c r="C26" s="110"/>
      <c r="D26" s="110"/>
      <c r="E26" s="110"/>
      <c r="F26" s="110"/>
      <c r="G26" s="110"/>
      <c r="H26" s="110"/>
    </row>
    <row r="27" spans="1:8" x14ac:dyDescent="0.35">
      <c r="A27" s="110"/>
      <c r="B27" s="110"/>
      <c r="C27" s="110"/>
      <c r="D27" s="110"/>
      <c r="E27" s="110"/>
      <c r="F27" s="110"/>
      <c r="G27" s="110"/>
      <c r="H27" s="110"/>
    </row>
    <row r="28" spans="1:8" x14ac:dyDescent="0.35">
      <c r="A28" s="110"/>
      <c r="B28" s="110"/>
      <c r="C28" s="110"/>
      <c r="D28" s="110"/>
      <c r="E28" s="110"/>
      <c r="F28" s="110"/>
      <c r="G28" s="110"/>
      <c r="H28" s="110"/>
    </row>
    <row r="29" spans="1:8" x14ac:dyDescent="0.35">
      <c r="A29" s="110"/>
      <c r="B29" s="110"/>
      <c r="C29" s="110"/>
      <c r="D29" s="110"/>
      <c r="E29" s="110"/>
      <c r="F29" s="110"/>
      <c r="G29" s="110"/>
      <c r="H29" s="110"/>
    </row>
    <row r="30" spans="1:8" x14ac:dyDescent="0.35">
      <c r="A30" s="110"/>
      <c r="B30" s="110"/>
      <c r="C30" s="110"/>
      <c r="D30" s="110"/>
      <c r="E30" s="110"/>
      <c r="F30" s="110"/>
      <c r="G30" s="110"/>
      <c r="H30" s="110"/>
    </row>
    <row r="31" spans="1:8" x14ac:dyDescent="0.35">
      <c r="A31" s="110"/>
      <c r="B31" s="110"/>
      <c r="C31" s="110"/>
      <c r="D31" s="110"/>
      <c r="E31" s="110"/>
      <c r="F31" s="110"/>
      <c r="G31" s="110"/>
      <c r="H31" s="110"/>
    </row>
    <row r="32" spans="1:8" x14ac:dyDescent="0.35">
      <c r="A32" s="110"/>
      <c r="B32" s="110"/>
      <c r="C32" s="110"/>
      <c r="D32" s="110"/>
      <c r="E32" s="110"/>
      <c r="F32" s="110"/>
      <c r="G32" s="110"/>
      <c r="H32" s="110"/>
    </row>
    <row r="33" spans="1:8" x14ac:dyDescent="0.35">
      <c r="A33" s="110"/>
      <c r="B33" s="110"/>
      <c r="C33" s="110"/>
      <c r="D33" s="110"/>
      <c r="E33" s="110"/>
      <c r="F33" s="110"/>
      <c r="G33" s="110"/>
      <c r="H33" s="110"/>
    </row>
    <row r="34" spans="1:8" x14ac:dyDescent="0.35">
      <c r="A34" s="110"/>
      <c r="B34" s="110"/>
      <c r="C34" s="110"/>
      <c r="D34" s="110"/>
      <c r="E34" s="110"/>
      <c r="F34" s="110"/>
      <c r="G34" s="110"/>
      <c r="H34" s="110"/>
    </row>
    <row r="35" spans="1:8" x14ac:dyDescent="0.35">
      <c r="A35" s="110"/>
      <c r="B35" s="110"/>
      <c r="C35" s="110"/>
      <c r="D35" s="110"/>
      <c r="E35" s="110"/>
      <c r="F35" s="110"/>
      <c r="G35" s="110"/>
      <c r="H35" s="110"/>
    </row>
    <row r="36" spans="1:8" x14ac:dyDescent="0.35">
      <c r="A36" s="110"/>
      <c r="B36" s="110"/>
      <c r="C36" s="110"/>
      <c r="D36" s="110"/>
      <c r="E36" s="110"/>
      <c r="F36" s="110"/>
      <c r="G36" s="110"/>
      <c r="H36" s="110"/>
    </row>
    <row r="37" spans="1:8" x14ac:dyDescent="0.35">
      <c r="A37" s="110"/>
      <c r="B37" s="110"/>
      <c r="C37" s="110"/>
      <c r="D37" s="110"/>
      <c r="E37" s="110"/>
      <c r="F37" s="110"/>
      <c r="G37" s="110"/>
      <c r="H37" s="110"/>
    </row>
    <row r="38" spans="1:8" x14ac:dyDescent="0.35">
      <c r="A38" s="110"/>
      <c r="B38" s="110"/>
      <c r="C38" s="110"/>
      <c r="D38" s="110"/>
      <c r="E38" s="110"/>
      <c r="F38" s="110"/>
      <c r="G38" s="110"/>
      <c r="H38" s="110"/>
    </row>
    <row r="39" spans="1:8" x14ac:dyDescent="0.35">
      <c r="A39" s="110"/>
      <c r="B39" s="110"/>
      <c r="C39" s="110"/>
      <c r="D39" s="110"/>
      <c r="E39" s="110"/>
      <c r="F39" s="110"/>
      <c r="G39" s="110"/>
      <c r="H39" s="110"/>
    </row>
    <row r="40" spans="1:8" x14ac:dyDescent="0.35">
      <c r="A40" s="110"/>
      <c r="B40" s="110"/>
      <c r="C40" s="110"/>
      <c r="D40" s="110"/>
      <c r="E40" s="110"/>
      <c r="F40" s="110"/>
      <c r="G40" s="110"/>
      <c r="H40" s="110"/>
    </row>
    <row r="41" spans="1:8" x14ac:dyDescent="0.35">
      <c r="A41" s="110"/>
      <c r="B41" s="110"/>
      <c r="C41" s="110"/>
      <c r="D41" s="110"/>
      <c r="E41" s="110"/>
      <c r="F41" s="110"/>
      <c r="G41" s="110"/>
      <c r="H41" s="110"/>
    </row>
    <row r="42" spans="1:8" x14ac:dyDescent="0.35">
      <c r="A42" s="110"/>
      <c r="B42" s="110"/>
      <c r="C42" s="110"/>
      <c r="D42" s="110"/>
      <c r="E42" s="110"/>
      <c r="F42" s="110"/>
      <c r="G42" s="110"/>
      <c r="H42" s="110"/>
    </row>
    <row r="43" spans="1:8" x14ac:dyDescent="0.35">
      <c r="A43" s="110"/>
      <c r="B43" s="110"/>
      <c r="C43" s="110"/>
      <c r="D43" s="110"/>
      <c r="E43" s="110"/>
      <c r="F43" s="110"/>
      <c r="G43" s="110"/>
      <c r="H43" s="110"/>
    </row>
    <row r="44" spans="1:8" x14ac:dyDescent="0.35">
      <c r="A44" s="110"/>
      <c r="B44" s="110"/>
      <c r="C44" s="110"/>
      <c r="D44" s="110"/>
      <c r="E44" s="110"/>
      <c r="F44" s="110"/>
      <c r="G44" s="110"/>
      <c r="H44" s="110"/>
    </row>
    <row r="45" spans="1:8" x14ac:dyDescent="0.35">
      <c r="A45" s="110"/>
      <c r="B45" s="110"/>
      <c r="C45" s="110"/>
      <c r="D45" s="110"/>
      <c r="E45" s="110"/>
      <c r="F45" s="110"/>
      <c r="G45" s="110"/>
      <c r="H45" s="110"/>
    </row>
    <row r="46" spans="1:8" x14ac:dyDescent="0.35">
      <c r="A46" s="110"/>
      <c r="B46" s="110"/>
      <c r="C46" s="110"/>
      <c r="D46" s="110"/>
      <c r="E46" s="110"/>
      <c r="F46" s="110"/>
      <c r="G46" s="110"/>
      <c r="H46" s="110"/>
    </row>
    <row r="47" spans="1:8" x14ac:dyDescent="0.35">
      <c r="A47" s="110"/>
      <c r="B47" s="110"/>
      <c r="C47" s="110"/>
      <c r="D47" s="110"/>
      <c r="E47" s="110"/>
      <c r="F47" s="110"/>
      <c r="G47" s="110"/>
      <c r="H47" s="110"/>
    </row>
    <row r="48" spans="1:8" x14ac:dyDescent="0.35">
      <c r="A48" s="110"/>
      <c r="B48" s="110"/>
      <c r="C48" s="110"/>
      <c r="D48" s="110"/>
      <c r="E48" s="110"/>
      <c r="F48" s="110"/>
      <c r="G48" s="110"/>
      <c r="H48" s="110"/>
    </row>
    <row r="49" spans="1:8" x14ac:dyDescent="0.35">
      <c r="A49" s="110"/>
      <c r="B49" s="110"/>
      <c r="C49" s="110"/>
      <c r="D49" s="110"/>
      <c r="E49" s="110"/>
      <c r="F49" s="110"/>
      <c r="G49" s="110"/>
      <c r="H49" s="110"/>
    </row>
    <row r="50" spans="1:8" x14ac:dyDescent="0.35">
      <c r="A50" s="110"/>
      <c r="B50" s="110"/>
      <c r="C50" s="110"/>
      <c r="D50" s="110"/>
      <c r="E50" s="110"/>
      <c r="F50" s="110"/>
      <c r="G50" s="110"/>
      <c r="H50" s="110"/>
    </row>
    <row r="51" spans="1:8" x14ac:dyDescent="0.35">
      <c r="A51" s="162"/>
      <c r="B51" s="162"/>
      <c r="C51" s="162"/>
      <c r="D51" s="162"/>
      <c r="E51" s="162"/>
      <c r="F51" s="162"/>
      <c r="G51" s="162"/>
      <c r="H51" s="162"/>
    </row>
    <row r="52" spans="1:8" x14ac:dyDescent="0.35">
      <c r="A52" s="162"/>
      <c r="B52" s="162"/>
      <c r="C52" s="162"/>
      <c r="D52" s="162"/>
      <c r="E52" s="162"/>
      <c r="F52" s="162"/>
      <c r="G52" s="162"/>
      <c r="H52" s="162"/>
    </row>
  </sheetData>
  <sheetProtection formatColumns="0" formatRows="0"/>
  <conditionalFormatting sqref="G5">
    <cfRule type="containsText" dxfId="25" priority="1" operator="containsText" text="No">
      <formula>NOT(ISERROR(SEARCH("No",G5)))</formula>
    </cfRule>
    <cfRule type="containsText" dxfId="24" priority="2" operator="containsText" text="Yes">
      <formula>NOT(ISERROR(SEARCH("Yes",G5)))</formula>
    </cfRule>
    <cfRule type="containsText" dxfId="23" priority="3" operator="containsText" text="Please select">
      <formula>NOT(ISERROR(SEARCH("Please select",G5)))</formula>
    </cfRule>
    <cfRule type="containsText" dxfId="22" priority="4" operator="containsText" text="Please select">
      <formula>NOT(ISERROR(SEARCH("Please select",G5)))</formula>
    </cfRule>
  </conditionalFormatting>
  <dataValidations count="3">
    <dataValidation type="list" allowBlank="1" showErrorMessage="1" sqref="H5:H8" xr:uid="{00000000-0002-0000-0400-000000000000}">
      <formula1>"Please select,Yes - use 20% of labour costs,No"</formula1>
    </dataValidation>
    <dataValidation type="list" showInputMessage="1" showErrorMessage="1" promptTitle="Please select" sqref="G5" xr:uid="{00000000-0002-0000-0400-000001000000}">
      <formula1>"Please select,Yes,No"</formula1>
    </dataValidation>
    <dataValidation type="list" showDropDown="1" showErrorMessage="1" sqref="G6:G8" xr:uid="{00000000-0002-0000-0400-000002000000}">
      <formula1>"Please select,Yes - use 20% of labour costs,No"</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8"/>
  <sheetViews>
    <sheetView zoomScaleNormal="100" workbookViewId="0"/>
  </sheetViews>
  <sheetFormatPr defaultColWidth="9.1796875" defaultRowHeight="14.5" x14ac:dyDescent="0.35"/>
  <cols>
    <col min="1" max="1" width="4" style="162" customWidth="1"/>
    <col min="2" max="2" width="37.453125" style="162" customWidth="1"/>
    <col min="3" max="3" width="14.1796875" style="162" customWidth="1"/>
    <col min="4" max="4" width="20.1796875" style="162" customWidth="1"/>
    <col min="5" max="5" width="13.81640625" style="162" customWidth="1"/>
    <col min="6" max="6" width="15.54296875" style="162" customWidth="1"/>
  </cols>
  <sheetData>
    <row r="1" spans="1:6" x14ac:dyDescent="0.35">
      <c r="A1" s="94" t="s">
        <v>0</v>
      </c>
      <c r="B1" s="95"/>
      <c r="C1" s="100"/>
      <c r="D1" s="100"/>
      <c r="E1" s="94"/>
      <c r="F1" s="163" t="s">
        <v>82</v>
      </c>
    </row>
    <row r="2" spans="1:6" x14ac:dyDescent="0.35">
      <c r="A2" s="94"/>
      <c r="B2" s="94"/>
      <c r="C2" s="94"/>
      <c r="D2" s="94"/>
      <c r="E2" s="94"/>
      <c r="F2" s="140"/>
    </row>
    <row r="3" spans="1:6" x14ac:dyDescent="0.35">
      <c r="A3" s="127" t="s">
        <v>83</v>
      </c>
      <c r="B3" s="107"/>
      <c r="C3" s="108"/>
      <c r="D3" s="108"/>
      <c r="E3" s="108"/>
      <c r="F3" s="141"/>
    </row>
    <row r="4" spans="1:6" ht="15" thickBot="1" x14ac:dyDescent="0.4">
      <c r="A4" s="101"/>
      <c r="B4" s="101"/>
      <c r="C4" s="101"/>
      <c r="D4" s="101"/>
      <c r="E4" s="101"/>
      <c r="F4" s="101"/>
    </row>
    <row r="5" spans="1:6" ht="15" thickBot="1" x14ac:dyDescent="0.4">
      <c r="A5" s="101" t="s">
        <v>84</v>
      </c>
      <c r="B5" s="101"/>
      <c r="C5" s="101"/>
      <c r="D5" s="101"/>
      <c r="E5" s="77" t="s">
        <v>13</v>
      </c>
      <c r="F5" s="101"/>
    </row>
    <row r="6" spans="1:6" x14ac:dyDescent="0.35">
      <c r="A6" s="101"/>
      <c r="B6" s="101"/>
      <c r="C6" s="101"/>
      <c r="D6" s="101"/>
      <c r="E6" s="101"/>
      <c r="F6" s="101"/>
    </row>
    <row r="7" spans="1:6" x14ac:dyDescent="0.35">
      <c r="A7" s="101" t="s">
        <v>85</v>
      </c>
      <c r="B7" s="101"/>
      <c r="C7" s="101"/>
      <c r="D7" s="101"/>
      <c r="E7" s="101"/>
      <c r="F7" s="101"/>
    </row>
    <row r="8" spans="1:6" x14ac:dyDescent="0.35">
      <c r="A8" s="101"/>
      <c r="B8" s="101"/>
      <c r="C8" s="101"/>
      <c r="D8" s="101"/>
      <c r="E8" s="101"/>
      <c r="F8" s="101"/>
    </row>
    <row r="9" spans="1:6" x14ac:dyDescent="0.35">
      <c r="A9" s="101" t="s">
        <v>86</v>
      </c>
      <c r="B9" s="101"/>
      <c r="C9" s="101"/>
      <c r="D9" s="101"/>
      <c r="E9" s="101"/>
      <c r="F9" s="101"/>
    </row>
    <row r="10" spans="1:6" ht="15" thickBot="1" x14ac:dyDescent="0.4">
      <c r="A10" s="101"/>
      <c r="B10" s="101"/>
      <c r="C10" s="101"/>
      <c r="D10" s="101"/>
      <c r="E10" s="101"/>
      <c r="F10" s="101"/>
    </row>
    <row r="11" spans="1:6" ht="15" thickBot="1" x14ac:dyDescent="0.4">
      <c r="A11" s="110"/>
      <c r="B11" s="164" t="s">
        <v>87</v>
      </c>
      <c r="C11" s="164" t="s">
        <v>88</v>
      </c>
      <c r="D11" s="164" t="s">
        <v>89</v>
      </c>
      <c r="E11" s="164" t="s">
        <v>75</v>
      </c>
      <c r="F11" s="101"/>
    </row>
    <row r="12" spans="1:6" x14ac:dyDescent="0.35">
      <c r="A12" s="110"/>
      <c r="B12" s="19"/>
      <c r="C12" s="28"/>
      <c r="D12" s="55"/>
      <c r="E12" s="152">
        <f>C12*D12</f>
        <v>0</v>
      </c>
      <c r="F12" s="101"/>
    </row>
    <row r="13" spans="1:6" x14ac:dyDescent="0.35">
      <c r="A13" s="110"/>
      <c r="B13" s="22"/>
      <c r="C13" s="29"/>
      <c r="D13" s="56"/>
      <c r="E13" s="153">
        <f t="shared" ref="E13:E43" si="0">C13*D13</f>
        <v>0</v>
      </c>
      <c r="F13" s="101"/>
    </row>
    <row r="14" spans="1:6" x14ac:dyDescent="0.35">
      <c r="A14" s="110"/>
      <c r="B14" s="22"/>
      <c r="C14" s="29"/>
      <c r="D14" s="56"/>
      <c r="E14" s="153">
        <f t="shared" si="0"/>
        <v>0</v>
      </c>
      <c r="F14" s="101"/>
    </row>
    <row r="15" spans="1:6" x14ac:dyDescent="0.35">
      <c r="A15" s="110"/>
      <c r="B15" s="22"/>
      <c r="C15" s="29"/>
      <c r="D15" s="56"/>
      <c r="E15" s="153">
        <f t="shared" si="0"/>
        <v>0</v>
      </c>
      <c r="F15" s="101"/>
    </row>
    <row r="16" spans="1:6" x14ac:dyDescent="0.35">
      <c r="A16" s="110"/>
      <c r="B16" s="22"/>
      <c r="C16" s="29"/>
      <c r="D16" s="56"/>
      <c r="E16" s="153">
        <f t="shared" si="0"/>
        <v>0</v>
      </c>
      <c r="F16" s="101"/>
    </row>
    <row r="17" spans="1:6" x14ac:dyDescent="0.35">
      <c r="A17" s="110"/>
      <c r="B17" s="22"/>
      <c r="C17" s="29"/>
      <c r="D17" s="56"/>
      <c r="E17" s="153">
        <f t="shared" si="0"/>
        <v>0</v>
      </c>
      <c r="F17" s="110"/>
    </row>
    <row r="18" spans="1:6" x14ac:dyDescent="0.35">
      <c r="A18" s="110"/>
      <c r="B18" s="22"/>
      <c r="C18" s="29"/>
      <c r="D18" s="56"/>
      <c r="E18" s="153">
        <f t="shared" si="0"/>
        <v>0</v>
      </c>
      <c r="F18" s="110"/>
    </row>
    <row r="19" spans="1:6" x14ac:dyDescent="0.35">
      <c r="A19" s="110"/>
      <c r="B19" s="22"/>
      <c r="C19" s="29"/>
      <c r="D19" s="56"/>
      <c r="E19" s="153">
        <f t="shared" si="0"/>
        <v>0</v>
      </c>
      <c r="F19" s="110"/>
    </row>
    <row r="20" spans="1:6" x14ac:dyDescent="0.35">
      <c r="A20" s="110"/>
      <c r="B20" s="22"/>
      <c r="C20" s="29"/>
      <c r="D20" s="56"/>
      <c r="E20" s="153">
        <f t="shared" si="0"/>
        <v>0</v>
      </c>
      <c r="F20" s="110"/>
    </row>
    <row r="21" spans="1:6" x14ac:dyDescent="0.35">
      <c r="A21" s="110"/>
      <c r="B21" s="22"/>
      <c r="C21" s="29"/>
      <c r="D21" s="56"/>
      <c r="E21" s="153">
        <f t="shared" si="0"/>
        <v>0</v>
      </c>
      <c r="F21" s="110"/>
    </row>
    <row r="22" spans="1:6" x14ac:dyDescent="0.35">
      <c r="A22" s="110"/>
      <c r="B22" s="22"/>
      <c r="C22" s="29"/>
      <c r="D22" s="56"/>
      <c r="E22" s="153">
        <f t="shared" si="0"/>
        <v>0</v>
      </c>
      <c r="F22" s="110"/>
    </row>
    <row r="23" spans="1:6" x14ac:dyDescent="0.35">
      <c r="A23" s="110"/>
      <c r="B23" s="22"/>
      <c r="C23" s="29"/>
      <c r="D23" s="56"/>
      <c r="E23" s="153">
        <f t="shared" si="0"/>
        <v>0</v>
      </c>
      <c r="F23" s="110"/>
    </row>
    <row r="24" spans="1:6" x14ac:dyDescent="0.35">
      <c r="A24" s="110"/>
      <c r="B24" s="22"/>
      <c r="C24" s="29"/>
      <c r="D24" s="56"/>
      <c r="E24" s="153">
        <f t="shared" si="0"/>
        <v>0</v>
      </c>
      <c r="F24" s="110"/>
    </row>
    <row r="25" spans="1:6" x14ac:dyDescent="0.35">
      <c r="A25" s="110"/>
      <c r="B25" s="22"/>
      <c r="C25" s="29"/>
      <c r="D25" s="56"/>
      <c r="E25" s="153">
        <f t="shared" si="0"/>
        <v>0</v>
      </c>
      <c r="F25" s="110"/>
    </row>
    <row r="26" spans="1:6" x14ac:dyDescent="0.35">
      <c r="A26" s="110"/>
      <c r="B26" s="22"/>
      <c r="C26" s="29"/>
      <c r="D26" s="56"/>
      <c r="E26" s="153">
        <f t="shared" si="0"/>
        <v>0</v>
      </c>
      <c r="F26" s="110"/>
    </row>
    <row r="27" spans="1:6" x14ac:dyDescent="0.35">
      <c r="A27" s="110"/>
      <c r="B27" s="22"/>
      <c r="C27" s="29"/>
      <c r="D27" s="56"/>
      <c r="E27" s="153">
        <f t="shared" si="0"/>
        <v>0</v>
      </c>
      <c r="F27" s="110"/>
    </row>
    <row r="28" spans="1:6" x14ac:dyDescent="0.35">
      <c r="A28" s="110"/>
      <c r="B28" s="22"/>
      <c r="C28" s="29"/>
      <c r="D28" s="56"/>
      <c r="E28" s="153">
        <f t="shared" si="0"/>
        <v>0</v>
      </c>
      <c r="F28" s="110"/>
    </row>
    <row r="29" spans="1:6" x14ac:dyDescent="0.35">
      <c r="A29" s="110"/>
      <c r="B29" s="22"/>
      <c r="C29" s="29"/>
      <c r="D29" s="56"/>
      <c r="E29" s="153">
        <f t="shared" si="0"/>
        <v>0</v>
      </c>
      <c r="F29" s="110"/>
    </row>
    <row r="30" spans="1:6" x14ac:dyDescent="0.35">
      <c r="A30" s="110"/>
      <c r="B30" s="22"/>
      <c r="C30" s="29"/>
      <c r="D30" s="56"/>
      <c r="E30" s="153">
        <f t="shared" si="0"/>
        <v>0</v>
      </c>
      <c r="F30" s="110"/>
    </row>
    <row r="31" spans="1:6" x14ac:dyDescent="0.35">
      <c r="A31" s="110"/>
      <c r="B31" s="22"/>
      <c r="C31" s="29"/>
      <c r="D31" s="56"/>
      <c r="E31" s="153">
        <f t="shared" si="0"/>
        <v>0</v>
      </c>
      <c r="F31" s="110"/>
    </row>
    <row r="32" spans="1:6" x14ac:dyDescent="0.35">
      <c r="A32" s="110"/>
      <c r="B32" s="22"/>
      <c r="C32" s="29"/>
      <c r="D32" s="56"/>
      <c r="E32" s="153">
        <f t="shared" si="0"/>
        <v>0</v>
      </c>
      <c r="F32" s="110"/>
    </row>
    <row r="33" spans="1:6" x14ac:dyDescent="0.35">
      <c r="A33" s="110"/>
      <c r="B33" s="22"/>
      <c r="C33" s="29"/>
      <c r="D33" s="56"/>
      <c r="E33" s="153">
        <f t="shared" si="0"/>
        <v>0</v>
      </c>
      <c r="F33" s="110"/>
    </row>
    <row r="34" spans="1:6" x14ac:dyDescent="0.35">
      <c r="A34" s="110"/>
      <c r="B34" s="22"/>
      <c r="C34" s="29"/>
      <c r="D34" s="56"/>
      <c r="E34" s="153">
        <f t="shared" si="0"/>
        <v>0</v>
      </c>
      <c r="F34" s="110"/>
    </row>
    <row r="35" spans="1:6" x14ac:dyDescent="0.35">
      <c r="A35" s="110"/>
      <c r="B35" s="22"/>
      <c r="C35" s="29"/>
      <c r="D35" s="56"/>
      <c r="E35" s="153">
        <f t="shared" si="0"/>
        <v>0</v>
      </c>
      <c r="F35" s="110"/>
    </row>
    <row r="36" spans="1:6" x14ac:dyDescent="0.35">
      <c r="A36" s="110"/>
      <c r="B36" s="22"/>
      <c r="C36" s="29"/>
      <c r="D36" s="56"/>
      <c r="E36" s="153">
        <f t="shared" si="0"/>
        <v>0</v>
      </c>
      <c r="F36" s="110"/>
    </row>
    <row r="37" spans="1:6" x14ac:dyDescent="0.35">
      <c r="A37" s="110"/>
      <c r="B37" s="22"/>
      <c r="C37" s="29"/>
      <c r="D37" s="56"/>
      <c r="E37" s="153">
        <f t="shared" si="0"/>
        <v>0</v>
      </c>
      <c r="F37" s="110"/>
    </row>
    <row r="38" spans="1:6" x14ac:dyDescent="0.35">
      <c r="A38" s="110"/>
      <c r="B38" s="22"/>
      <c r="C38" s="29"/>
      <c r="D38" s="56"/>
      <c r="E38" s="153">
        <f t="shared" si="0"/>
        <v>0</v>
      </c>
      <c r="F38" s="110"/>
    </row>
    <row r="39" spans="1:6" x14ac:dyDescent="0.35">
      <c r="A39" s="110"/>
      <c r="B39" s="22"/>
      <c r="C39" s="29"/>
      <c r="D39" s="56"/>
      <c r="E39" s="153">
        <f t="shared" si="0"/>
        <v>0</v>
      </c>
      <c r="F39" s="110"/>
    </row>
    <row r="40" spans="1:6" x14ac:dyDescent="0.35">
      <c r="A40" s="110"/>
      <c r="B40" s="22"/>
      <c r="C40" s="29"/>
      <c r="D40" s="56"/>
      <c r="E40" s="153">
        <f t="shared" si="0"/>
        <v>0</v>
      </c>
      <c r="F40" s="110"/>
    </row>
    <row r="41" spans="1:6" x14ac:dyDescent="0.35">
      <c r="A41" s="110"/>
      <c r="B41" s="25"/>
      <c r="C41" s="30"/>
      <c r="D41" s="57"/>
      <c r="E41" s="153">
        <f t="shared" si="0"/>
        <v>0</v>
      </c>
      <c r="F41" s="110"/>
    </row>
    <row r="42" spans="1:6" x14ac:dyDescent="0.35">
      <c r="A42" s="110"/>
      <c r="B42" s="25"/>
      <c r="C42" s="30"/>
      <c r="D42" s="57"/>
      <c r="E42" s="153">
        <f t="shared" si="0"/>
        <v>0</v>
      </c>
      <c r="F42" s="110"/>
    </row>
    <row r="43" spans="1:6" ht="15" thickBot="1" x14ac:dyDescent="0.4">
      <c r="A43" s="110"/>
      <c r="B43" s="26"/>
      <c r="C43" s="31"/>
      <c r="D43" s="58"/>
      <c r="E43" s="154">
        <f t="shared" si="0"/>
        <v>0</v>
      </c>
      <c r="F43" s="110"/>
    </row>
    <row r="44" spans="1:6" ht="15" thickBot="1" x14ac:dyDescent="0.4">
      <c r="A44" s="110"/>
      <c r="B44" s="110"/>
      <c r="C44" s="110"/>
      <c r="D44" s="110"/>
      <c r="E44" s="110"/>
      <c r="F44" s="110"/>
    </row>
    <row r="45" spans="1:6" ht="15" thickBot="1" x14ac:dyDescent="0.4">
      <c r="A45" s="110"/>
      <c r="B45" s="110"/>
      <c r="C45" s="97"/>
      <c r="D45" s="143" t="s">
        <v>90</v>
      </c>
      <c r="E45" s="150">
        <f>IF(E5= "Yes",SUM(E12:E43), 0)</f>
        <v>0</v>
      </c>
      <c r="F45" s="97"/>
    </row>
    <row r="46" spans="1:6" x14ac:dyDescent="0.35">
      <c r="A46" s="110"/>
      <c r="B46" s="110"/>
      <c r="C46" s="110"/>
      <c r="D46" s="110"/>
      <c r="E46" s="110"/>
      <c r="F46" s="110"/>
    </row>
    <row r="47" spans="1:6" x14ac:dyDescent="0.35">
      <c r="A47" s="110"/>
      <c r="B47" s="110"/>
      <c r="C47" s="110"/>
      <c r="D47" s="110"/>
      <c r="E47" s="110"/>
      <c r="F47" s="110"/>
    </row>
    <row r="48" spans="1:6" x14ac:dyDescent="0.35">
      <c r="A48" s="110"/>
      <c r="B48" s="110"/>
      <c r="C48" s="110"/>
      <c r="D48" s="110"/>
      <c r="E48" s="110"/>
      <c r="F48" s="110"/>
    </row>
  </sheetData>
  <sheetProtection formatColumns="0" formatRows="0"/>
  <conditionalFormatting sqref="E5">
    <cfRule type="containsText" dxfId="21" priority="1" operator="containsText" text="Yes">
      <formula>NOT(ISERROR(SEARCH("Yes",E5)))</formula>
    </cfRule>
    <cfRule type="containsText" dxfId="20" priority="2" operator="containsText" text="No">
      <formula>NOT(ISERROR(SEARCH("No",E5)))</formula>
    </cfRule>
    <cfRule type="containsText" dxfId="19" priority="3" operator="containsText" text="Please select">
      <formula>NOT(ISERROR(SEARCH("Please select",E5)))</formula>
    </cfRule>
  </conditionalFormatting>
  <dataValidations count="3">
    <dataValidation allowBlank="1" showErrorMessage="1" prompt="Please enter the salary and package costs for employing a member of staff in this position, including National Insurance costs" sqref="C11" xr:uid="{00000000-0002-0000-0500-000000000000}"/>
    <dataValidation type="custom" errorStyle="warning" showInputMessage="1" showErrorMessage="1" error="Please select &quot;Yes&quot; at the top of the sheet before entering information into this table" sqref="B12:D43" xr:uid="{00000000-0002-0000-0500-000001000000}">
      <formula1>AND($E$5="Yes")</formula1>
    </dataValidation>
    <dataValidation type="list" showInputMessage="1" showErrorMessage="1" promptTitle="Please select" sqref="E5" xr:uid="{00000000-0002-0000-0500-000002000000}">
      <formula1>"Please select, Yes, No"</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3"/>
  <sheetViews>
    <sheetView zoomScaleNormal="100" workbookViewId="0"/>
  </sheetViews>
  <sheetFormatPr defaultColWidth="9.1796875" defaultRowHeight="14.5" x14ac:dyDescent="0.35"/>
  <cols>
    <col min="1" max="1" width="22.81640625" customWidth="1"/>
    <col min="2" max="2" width="13.7265625" customWidth="1"/>
    <col min="3" max="3" width="16.54296875" customWidth="1"/>
    <col min="4" max="4" width="10" customWidth="1"/>
    <col min="5" max="5" width="19.26953125" customWidth="1"/>
    <col min="6" max="6" width="16.453125" customWidth="1"/>
    <col min="7" max="7" width="13.54296875" customWidth="1"/>
    <col min="8" max="8" width="14.7265625" customWidth="1"/>
  </cols>
  <sheetData>
    <row r="1" spans="1:8" x14ac:dyDescent="0.35">
      <c r="A1" s="94" t="s">
        <v>0</v>
      </c>
      <c r="B1" s="95"/>
      <c r="C1" s="100"/>
      <c r="D1" s="100"/>
      <c r="E1" s="100"/>
      <c r="F1" s="100"/>
      <c r="G1" s="100"/>
      <c r="H1" s="165" t="s">
        <v>91</v>
      </c>
    </row>
    <row r="2" spans="1:8" x14ac:dyDescent="0.35">
      <c r="A2" s="94"/>
      <c r="B2" s="94"/>
      <c r="C2" s="94"/>
      <c r="D2" s="94"/>
      <c r="E2" s="94"/>
      <c r="F2" s="94"/>
      <c r="G2" s="94"/>
      <c r="H2" s="94"/>
    </row>
    <row r="3" spans="1:8" x14ac:dyDescent="0.35">
      <c r="A3" s="127" t="s">
        <v>92</v>
      </c>
      <c r="B3" s="107"/>
      <c r="C3" s="108"/>
      <c r="D3" s="108"/>
      <c r="E3" s="108"/>
      <c r="F3" s="108"/>
      <c r="G3" s="108"/>
      <c r="H3" s="108"/>
    </row>
    <row r="4" spans="1:8" ht="15" thickBot="1" x14ac:dyDescent="0.4">
      <c r="A4" s="101"/>
      <c r="B4" s="101"/>
      <c r="C4" s="101"/>
      <c r="D4" s="101"/>
      <c r="E4" s="101"/>
      <c r="F4" s="101"/>
      <c r="G4" s="101"/>
      <c r="H4" s="101"/>
    </row>
    <row r="5" spans="1:8" ht="15" thickBot="1" x14ac:dyDescent="0.4">
      <c r="A5" s="101" t="s">
        <v>93</v>
      </c>
      <c r="B5" s="101"/>
      <c r="C5" s="101"/>
      <c r="D5" s="101"/>
      <c r="E5" s="101"/>
      <c r="F5" s="77" t="s">
        <v>13</v>
      </c>
      <c r="G5" s="101"/>
      <c r="H5" s="101"/>
    </row>
    <row r="6" spans="1:8" x14ac:dyDescent="0.35">
      <c r="A6" s="101"/>
      <c r="B6" s="101"/>
      <c r="C6" s="101"/>
      <c r="D6" s="101"/>
      <c r="E6" s="101"/>
      <c r="F6" s="101"/>
      <c r="G6" s="101"/>
      <c r="H6" s="101"/>
    </row>
    <row r="7" spans="1:8" x14ac:dyDescent="0.35">
      <c r="A7" s="101" t="s">
        <v>94</v>
      </c>
      <c r="B7" s="101"/>
      <c r="C7" s="101"/>
      <c r="D7" s="101"/>
      <c r="E7" s="101"/>
      <c r="F7" s="101"/>
      <c r="G7" s="101"/>
      <c r="H7" s="101"/>
    </row>
    <row r="8" spans="1:8" ht="15" thickBot="1" x14ac:dyDescent="0.4">
      <c r="A8" s="101"/>
      <c r="B8" s="101"/>
      <c r="C8" s="101"/>
      <c r="D8" s="101"/>
      <c r="E8" s="101"/>
      <c r="F8" s="101"/>
      <c r="G8" s="101"/>
      <c r="H8" s="101"/>
    </row>
    <row r="9" spans="1:8" ht="58.5" thickBot="1" x14ac:dyDescent="0.4">
      <c r="A9" s="27" t="s">
        <v>95</v>
      </c>
      <c r="B9" s="27" t="s">
        <v>96</v>
      </c>
      <c r="C9" s="27" t="s">
        <v>97</v>
      </c>
      <c r="D9" s="27" t="s">
        <v>98</v>
      </c>
      <c r="E9" s="27" t="s">
        <v>99</v>
      </c>
      <c r="F9" s="27" t="s">
        <v>100</v>
      </c>
      <c r="G9" s="27" t="s">
        <v>101</v>
      </c>
      <c r="H9" s="27" t="s">
        <v>75</v>
      </c>
    </row>
    <row r="10" spans="1:8" x14ac:dyDescent="0.35">
      <c r="A10" s="11"/>
      <c r="B10" s="11"/>
      <c r="C10" s="32"/>
      <c r="D10" s="61"/>
      <c r="E10" s="61"/>
      <c r="F10" s="61"/>
      <c r="G10" s="36"/>
      <c r="H10" s="152">
        <f t="shared" ref="H10:H11" si="0">IF(B10="New purchase",((D10-F10)*G10),((E10-F10)*G10))</f>
        <v>0</v>
      </c>
    </row>
    <row r="11" spans="1:8" x14ac:dyDescent="0.35">
      <c r="A11" s="12"/>
      <c r="B11" s="12"/>
      <c r="C11" s="33"/>
      <c r="D11" s="62"/>
      <c r="E11" s="62"/>
      <c r="F11" s="62"/>
      <c r="G11" s="37"/>
      <c r="H11" s="153">
        <f t="shared" si="0"/>
        <v>0</v>
      </c>
    </row>
    <row r="12" spans="1:8" x14ac:dyDescent="0.35">
      <c r="A12" s="12"/>
      <c r="B12" s="12"/>
      <c r="C12" s="33"/>
      <c r="D12" s="62"/>
      <c r="E12" s="62"/>
      <c r="F12" s="62"/>
      <c r="G12" s="37"/>
      <c r="H12" s="153">
        <f>IF(B12="New purchase",((D12-F12)*G12),((E12-F12)*G12))</f>
        <v>0</v>
      </c>
    </row>
    <row r="13" spans="1:8" x14ac:dyDescent="0.35">
      <c r="A13" s="12"/>
      <c r="B13" s="12"/>
      <c r="C13" s="33"/>
      <c r="D13" s="62"/>
      <c r="E13" s="62"/>
      <c r="F13" s="62"/>
      <c r="G13" s="37"/>
      <c r="H13" s="153">
        <f>IF(B13="New purchase",((D13-F13)*G13),((E13-F13)*G13))</f>
        <v>0</v>
      </c>
    </row>
    <row r="14" spans="1:8" x14ac:dyDescent="0.35">
      <c r="A14" s="12"/>
      <c r="B14" s="12"/>
      <c r="C14" s="33"/>
      <c r="D14" s="62"/>
      <c r="E14" s="62"/>
      <c r="F14" s="62"/>
      <c r="G14" s="37"/>
      <c r="H14" s="153">
        <f>IF(B14="New purchase",((D14-F14)*G14),((E14-F14)*G14))</f>
        <v>0</v>
      </c>
    </row>
    <row r="15" spans="1:8" x14ac:dyDescent="0.35">
      <c r="A15" s="12"/>
      <c r="B15" s="12"/>
      <c r="C15" s="33"/>
      <c r="D15" s="62"/>
      <c r="E15" s="62"/>
      <c r="F15" s="62"/>
      <c r="G15" s="37"/>
      <c r="H15" s="153">
        <f t="shared" ref="H15:H26" si="1">IF(B15="New purchase",((D15-F15)*G15),((E15-F15)*G15))</f>
        <v>0</v>
      </c>
    </row>
    <row r="16" spans="1:8" x14ac:dyDescent="0.35">
      <c r="A16" s="12"/>
      <c r="B16" s="12"/>
      <c r="C16" s="33"/>
      <c r="D16" s="62"/>
      <c r="E16" s="62"/>
      <c r="F16" s="62"/>
      <c r="G16" s="37"/>
      <c r="H16" s="153">
        <f t="shared" si="1"/>
        <v>0</v>
      </c>
    </row>
    <row r="17" spans="1:8" x14ac:dyDescent="0.35">
      <c r="A17" s="12"/>
      <c r="B17" s="12"/>
      <c r="C17" s="33"/>
      <c r="D17" s="62"/>
      <c r="E17" s="62"/>
      <c r="F17" s="62"/>
      <c r="G17" s="37"/>
      <c r="H17" s="153">
        <f t="shared" si="1"/>
        <v>0</v>
      </c>
    </row>
    <row r="18" spans="1:8" x14ac:dyDescent="0.35">
      <c r="A18" s="12"/>
      <c r="B18" s="12"/>
      <c r="C18" s="33"/>
      <c r="D18" s="62"/>
      <c r="E18" s="62"/>
      <c r="F18" s="62"/>
      <c r="G18" s="37"/>
      <c r="H18" s="153">
        <f t="shared" si="1"/>
        <v>0</v>
      </c>
    </row>
    <row r="19" spans="1:8" x14ac:dyDescent="0.35">
      <c r="A19" s="12"/>
      <c r="B19" s="12"/>
      <c r="C19" s="33"/>
      <c r="D19" s="62"/>
      <c r="E19" s="62"/>
      <c r="F19" s="62"/>
      <c r="G19" s="37"/>
      <c r="H19" s="153">
        <f t="shared" si="1"/>
        <v>0</v>
      </c>
    </row>
    <row r="20" spans="1:8" x14ac:dyDescent="0.35">
      <c r="A20" s="12"/>
      <c r="B20" s="12"/>
      <c r="C20" s="33"/>
      <c r="D20" s="62"/>
      <c r="E20" s="62"/>
      <c r="F20" s="62"/>
      <c r="G20" s="37"/>
      <c r="H20" s="153">
        <f t="shared" si="1"/>
        <v>0</v>
      </c>
    </row>
    <row r="21" spans="1:8" x14ac:dyDescent="0.35">
      <c r="A21" s="12"/>
      <c r="B21" s="12"/>
      <c r="C21" s="33"/>
      <c r="D21" s="62"/>
      <c r="E21" s="62"/>
      <c r="F21" s="62"/>
      <c r="G21" s="37"/>
      <c r="H21" s="153">
        <f t="shared" si="1"/>
        <v>0</v>
      </c>
    </row>
    <row r="22" spans="1:8" x14ac:dyDescent="0.35">
      <c r="A22" s="12"/>
      <c r="B22" s="12"/>
      <c r="C22" s="33"/>
      <c r="D22" s="62"/>
      <c r="E22" s="62"/>
      <c r="F22" s="62"/>
      <c r="G22" s="37"/>
      <c r="H22" s="153">
        <f t="shared" si="1"/>
        <v>0</v>
      </c>
    </row>
    <row r="23" spans="1:8" x14ac:dyDescent="0.35">
      <c r="A23" s="12"/>
      <c r="B23" s="12"/>
      <c r="C23" s="33"/>
      <c r="D23" s="62"/>
      <c r="E23" s="62"/>
      <c r="F23" s="62"/>
      <c r="G23" s="37"/>
      <c r="H23" s="153">
        <f t="shared" si="1"/>
        <v>0</v>
      </c>
    </row>
    <row r="24" spans="1:8" x14ac:dyDescent="0.35">
      <c r="A24" s="13"/>
      <c r="B24" s="13"/>
      <c r="C24" s="34"/>
      <c r="D24" s="72"/>
      <c r="E24" s="72"/>
      <c r="F24" s="72"/>
      <c r="G24" s="38"/>
      <c r="H24" s="153">
        <f t="shared" si="1"/>
        <v>0</v>
      </c>
    </row>
    <row r="25" spans="1:8" x14ac:dyDescent="0.35">
      <c r="A25" s="13"/>
      <c r="B25" s="13"/>
      <c r="C25" s="34"/>
      <c r="D25" s="72"/>
      <c r="E25" s="72"/>
      <c r="F25" s="72"/>
      <c r="G25" s="38"/>
      <c r="H25" s="153">
        <f t="shared" si="1"/>
        <v>0</v>
      </c>
    </row>
    <row r="26" spans="1:8" ht="15" thickBot="1" x14ac:dyDescent="0.4">
      <c r="A26" s="14"/>
      <c r="B26" s="14"/>
      <c r="C26" s="35"/>
      <c r="D26" s="73"/>
      <c r="E26" s="73"/>
      <c r="F26" s="73"/>
      <c r="G26" s="39"/>
      <c r="H26" s="154">
        <f t="shared" si="1"/>
        <v>0</v>
      </c>
    </row>
    <row r="27" spans="1:8" ht="15" thickBot="1" x14ac:dyDescent="0.4">
      <c r="A27" s="110"/>
      <c r="B27" s="110"/>
      <c r="C27" s="110"/>
      <c r="D27" s="110"/>
      <c r="E27" s="110"/>
      <c r="F27" s="110"/>
      <c r="G27" s="110"/>
      <c r="H27" s="166"/>
    </row>
    <row r="28" spans="1:8" ht="15" thickBot="1" x14ac:dyDescent="0.4">
      <c r="A28" s="110"/>
      <c r="B28" s="97"/>
      <c r="C28" s="97"/>
      <c r="D28" s="143"/>
      <c r="E28" s="275" t="s">
        <v>102</v>
      </c>
      <c r="F28" s="275"/>
      <c r="G28" s="276"/>
      <c r="H28" s="150">
        <f>IF(F5= "Yes",SUM(H10:H26),0)</f>
        <v>0</v>
      </c>
    </row>
    <row r="29" spans="1:8" x14ac:dyDescent="0.35">
      <c r="A29" s="110"/>
      <c r="B29" s="110"/>
      <c r="C29" s="110"/>
      <c r="D29" s="110"/>
      <c r="E29" s="110"/>
      <c r="F29" s="110"/>
      <c r="G29" s="110"/>
      <c r="H29" s="110"/>
    </row>
    <row r="30" spans="1:8" x14ac:dyDescent="0.35">
      <c r="A30" s="97"/>
      <c r="B30" s="97"/>
      <c r="C30" s="97"/>
      <c r="D30" s="97"/>
      <c r="E30" s="97"/>
      <c r="F30" s="97"/>
      <c r="G30" s="97"/>
      <c r="H30" s="97"/>
    </row>
    <row r="31" spans="1:8" x14ac:dyDescent="0.35">
      <c r="A31" s="97"/>
      <c r="B31" s="97"/>
      <c r="C31" s="97"/>
      <c r="D31" s="97"/>
      <c r="E31" s="97"/>
      <c r="F31" s="97"/>
      <c r="G31" s="97"/>
      <c r="H31" s="97"/>
    </row>
    <row r="32" spans="1:8" x14ac:dyDescent="0.35">
      <c r="A32" s="97"/>
      <c r="B32" s="97"/>
      <c r="C32" s="97"/>
      <c r="D32" s="97"/>
      <c r="E32" s="97"/>
      <c r="F32" s="97"/>
      <c r="G32" s="97"/>
      <c r="H32" s="97"/>
    </row>
    <row r="33" spans="1:8" x14ac:dyDescent="0.35">
      <c r="A33" s="97"/>
      <c r="B33" s="97"/>
      <c r="C33" s="97"/>
      <c r="D33" s="97"/>
      <c r="E33" s="97"/>
      <c r="F33" s="97"/>
      <c r="G33" s="97"/>
      <c r="H33" s="97"/>
    </row>
  </sheetData>
  <sheetProtection formatColumns="0" formatRows="0"/>
  <mergeCells count="1">
    <mergeCell ref="E28:G28"/>
  </mergeCells>
  <conditionalFormatting sqref="F5">
    <cfRule type="containsText" dxfId="18" priority="1" operator="containsText" text="Yes">
      <formula>NOT(ISERROR(SEARCH("Yes",F5)))</formula>
    </cfRule>
    <cfRule type="containsText" dxfId="17" priority="2" operator="containsText" text="No">
      <formula>NOT(ISERROR(SEARCH("No",F5)))</formula>
    </cfRule>
    <cfRule type="containsText" dxfId="16" priority="3" operator="containsText" text="Please select">
      <formula>NOT(ISERROR(SEARCH("Please select",F5)))</formula>
    </cfRule>
  </conditionalFormatting>
  <dataValidations count="4">
    <dataValidation allowBlank="1" showErrorMessage="1" prompt="Please enter the salary and package costs for employing a member of staff in this position, including National Insurance costs" sqref="B9" xr:uid="{00000000-0002-0000-0600-000000000000}"/>
    <dataValidation type="list" showInputMessage="1" showErrorMessage="1" promptTitle="Please select" sqref="F5" xr:uid="{00000000-0002-0000-0600-000001000000}">
      <formula1>"Please select, Yes, No"</formula1>
    </dataValidation>
    <dataValidation type="list" showInputMessage="1" showErrorMessage="1" sqref="B10:B26" xr:uid="{00000000-0002-0000-0600-000002000000}">
      <formula1>"New purchase, Existing item"</formula1>
    </dataValidation>
    <dataValidation type="custom" errorStyle="warning" showInputMessage="1" showErrorMessage="1" error="Please select &quot;Yes&quot; at the top of the sheet before entering information into this table" sqref="A10:A26 D10:D26" xr:uid="{00000000-0002-0000-0600-000003000000}">
      <formula1>AND($F$5="Yes")</formula1>
    </dataValidation>
  </dataValidations>
  <pageMargins left="0.70866141732283472" right="0.70866141732283472" top="0.74803149606299213" bottom="0.74803149606299213"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2"/>
  <sheetViews>
    <sheetView zoomScaleNormal="100" zoomScaleSheetLayoutView="100" workbookViewId="0"/>
  </sheetViews>
  <sheetFormatPr defaultColWidth="9.1796875" defaultRowHeight="14.5" x14ac:dyDescent="0.35"/>
  <cols>
    <col min="1" max="1" width="34.1796875" customWidth="1"/>
    <col min="2" max="2" width="18.1796875" customWidth="1"/>
    <col min="3" max="3" width="31.81640625" customWidth="1"/>
    <col min="4" max="4" width="20.7265625" customWidth="1"/>
    <col min="5" max="5" width="12.54296875" customWidth="1"/>
  </cols>
  <sheetData>
    <row r="1" spans="1:6" x14ac:dyDescent="0.35">
      <c r="A1" s="94" t="s">
        <v>0</v>
      </c>
      <c r="B1" s="95"/>
      <c r="C1" s="100"/>
      <c r="D1" s="100"/>
      <c r="E1" s="140"/>
      <c r="F1" s="99" t="s">
        <v>103</v>
      </c>
    </row>
    <row r="2" spans="1:6" x14ac:dyDescent="0.35">
      <c r="A2" s="94"/>
      <c r="B2" s="94"/>
      <c r="C2" s="94"/>
      <c r="D2" s="94"/>
      <c r="E2" s="140"/>
      <c r="F2" s="97"/>
    </row>
    <row r="3" spans="1:6" x14ac:dyDescent="0.35">
      <c r="A3" s="127" t="s">
        <v>104</v>
      </c>
      <c r="B3" s="107"/>
      <c r="C3" s="108"/>
      <c r="D3" s="108"/>
      <c r="E3" s="141"/>
      <c r="F3" s="109"/>
    </row>
    <row r="4" spans="1:6" ht="15" thickBot="1" x14ac:dyDescent="0.4">
      <c r="A4" s="101"/>
      <c r="B4" s="101"/>
      <c r="C4" s="101"/>
      <c r="D4" s="101"/>
      <c r="E4" s="101"/>
      <c r="F4" s="97"/>
    </row>
    <row r="5" spans="1:6" ht="15" thickBot="1" x14ac:dyDescent="0.4">
      <c r="A5" s="101" t="s">
        <v>105</v>
      </c>
      <c r="B5" s="101"/>
      <c r="C5" s="101"/>
      <c r="D5" s="77" t="s">
        <v>13</v>
      </c>
      <c r="E5" s="101"/>
      <c r="F5" s="97"/>
    </row>
    <row r="6" spans="1:6" x14ac:dyDescent="0.35">
      <c r="A6" s="101"/>
      <c r="B6" s="101"/>
      <c r="C6" s="101"/>
      <c r="D6" s="101"/>
      <c r="E6" s="101"/>
      <c r="F6" s="97"/>
    </row>
    <row r="7" spans="1:6" x14ac:dyDescent="0.35">
      <c r="A7" s="101" t="s">
        <v>106</v>
      </c>
      <c r="B7" s="101"/>
      <c r="C7" s="101"/>
      <c r="D7" s="101"/>
      <c r="E7" s="101"/>
      <c r="F7" s="97"/>
    </row>
    <row r="8" spans="1:6" x14ac:dyDescent="0.35">
      <c r="A8" s="101"/>
      <c r="B8" s="101"/>
      <c r="C8" s="101"/>
      <c r="D8" s="101"/>
      <c r="E8" s="101"/>
      <c r="F8" s="97"/>
    </row>
    <row r="9" spans="1:6" x14ac:dyDescent="0.35">
      <c r="A9" s="101" t="s">
        <v>107</v>
      </c>
      <c r="B9" s="101"/>
      <c r="C9" s="101"/>
      <c r="D9" s="101"/>
      <c r="E9" s="101"/>
      <c r="F9" s="97"/>
    </row>
    <row r="10" spans="1:6" ht="15" thickBot="1" x14ac:dyDescent="0.4">
      <c r="A10" s="101"/>
      <c r="B10" s="101"/>
      <c r="C10" s="101"/>
      <c r="D10" s="101"/>
      <c r="E10" s="101"/>
      <c r="F10" s="97"/>
    </row>
    <row r="11" spans="1:6" ht="44" thickBot="1" x14ac:dyDescent="0.4">
      <c r="A11" s="27" t="s">
        <v>108</v>
      </c>
      <c r="B11" s="27" t="s">
        <v>109</v>
      </c>
      <c r="C11" s="27" t="s">
        <v>110</v>
      </c>
      <c r="D11" s="27" t="s">
        <v>111</v>
      </c>
      <c r="E11" s="27" t="s">
        <v>75</v>
      </c>
      <c r="F11" s="97"/>
    </row>
    <row r="12" spans="1:6" x14ac:dyDescent="0.35">
      <c r="A12" s="11"/>
      <c r="B12" s="51"/>
      <c r="C12" s="15"/>
      <c r="D12" s="40"/>
      <c r="E12" s="64"/>
      <c r="F12" s="97"/>
    </row>
    <row r="13" spans="1:6" x14ac:dyDescent="0.35">
      <c r="A13" s="12"/>
      <c r="B13" s="52"/>
      <c r="C13" s="16"/>
      <c r="D13" s="25"/>
      <c r="E13" s="65"/>
      <c r="F13" s="97"/>
    </row>
    <row r="14" spans="1:6" x14ac:dyDescent="0.35">
      <c r="A14" s="12"/>
      <c r="B14" s="52"/>
      <c r="C14" s="16"/>
      <c r="D14" s="25"/>
      <c r="E14" s="65"/>
      <c r="F14" s="97"/>
    </row>
    <row r="15" spans="1:6" x14ac:dyDescent="0.35">
      <c r="A15" s="12"/>
      <c r="B15" s="52"/>
      <c r="C15" s="16"/>
      <c r="D15" s="25"/>
      <c r="E15" s="65"/>
      <c r="F15" s="97"/>
    </row>
    <row r="16" spans="1:6" x14ac:dyDescent="0.35">
      <c r="A16" s="12"/>
      <c r="B16" s="52"/>
      <c r="C16" s="16"/>
      <c r="D16" s="25"/>
      <c r="E16" s="65"/>
      <c r="F16" s="97"/>
    </row>
    <row r="17" spans="1:6" x14ac:dyDescent="0.35">
      <c r="A17" s="12"/>
      <c r="B17" s="52"/>
      <c r="C17" s="16"/>
      <c r="D17" s="25"/>
      <c r="E17" s="65"/>
      <c r="F17" s="97"/>
    </row>
    <row r="18" spans="1:6" x14ac:dyDescent="0.35">
      <c r="A18" s="12"/>
      <c r="B18" s="52"/>
      <c r="C18" s="16"/>
      <c r="D18" s="25"/>
      <c r="E18" s="65"/>
      <c r="F18" s="97"/>
    </row>
    <row r="19" spans="1:6" x14ac:dyDescent="0.35">
      <c r="A19" s="12"/>
      <c r="B19" s="52"/>
      <c r="C19" s="16"/>
      <c r="D19" s="25"/>
      <c r="E19" s="65"/>
      <c r="F19" s="97"/>
    </row>
    <row r="20" spans="1:6" x14ac:dyDescent="0.35">
      <c r="A20" s="12"/>
      <c r="B20" s="52"/>
      <c r="C20" s="16"/>
      <c r="D20" s="25"/>
      <c r="E20" s="65"/>
      <c r="F20" s="97"/>
    </row>
    <row r="21" spans="1:6" x14ac:dyDescent="0.35">
      <c r="A21" s="12"/>
      <c r="B21" s="52"/>
      <c r="C21" s="16"/>
      <c r="D21" s="25"/>
      <c r="E21" s="65"/>
      <c r="F21" s="97"/>
    </row>
    <row r="22" spans="1:6" x14ac:dyDescent="0.35">
      <c r="A22" s="12"/>
      <c r="B22" s="52"/>
      <c r="C22" s="16"/>
      <c r="D22" s="25"/>
      <c r="E22" s="65"/>
      <c r="F22" s="97"/>
    </row>
    <row r="23" spans="1:6" x14ac:dyDescent="0.35">
      <c r="A23" s="13"/>
      <c r="B23" s="53"/>
      <c r="C23" s="17"/>
      <c r="D23" s="25"/>
      <c r="E23" s="65"/>
      <c r="F23" s="97"/>
    </row>
    <row r="24" spans="1:6" x14ac:dyDescent="0.35">
      <c r="A24" s="13"/>
      <c r="B24" s="53"/>
      <c r="C24" s="17"/>
      <c r="D24" s="25"/>
      <c r="E24" s="65"/>
      <c r="F24" s="97"/>
    </row>
    <row r="25" spans="1:6" ht="15" thickBot="1" x14ac:dyDescent="0.4">
      <c r="A25" s="14"/>
      <c r="B25" s="54"/>
      <c r="C25" s="18"/>
      <c r="D25" s="26"/>
      <c r="E25" s="66"/>
      <c r="F25" s="97"/>
    </row>
    <row r="26" spans="1:6" ht="15" thickBot="1" x14ac:dyDescent="0.4">
      <c r="A26" s="110"/>
      <c r="B26" s="110"/>
      <c r="C26" s="110"/>
      <c r="D26" s="110"/>
      <c r="E26" s="166"/>
      <c r="F26" s="97"/>
    </row>
    <row r="27" spans="1:6" ht="15" thickBot="1" x14ac:dyDescent="0.4">
      <c r="A27" s="110"/>
      <c r="B27" s="110"/>
      <c r="C27" s="97"/>
      <c r="E27" s="150">
        <f>IF(D5= "Yes",SUM(E12:E25),0)</f>
        <v>0</v>
      </c>
    </row>
    <row r="28" spans="1:6" x14ac:dyDescent="0.35">
      <c r="A28" s="110"/>
      <c r="B28" s="110"/>
      <c r="C28" s="110"/>
      <c r="D28" s="110"/>
      <c r="E28" s="110"/>
      <c r="F28" s="97"/>
    </row>
    <row r="29" spans="1:6" x14ac:dyDescent="0.35">
      <c r="A29" s="110"/>
      <c r="B29" s="110"/>
      <c r="C29" s="110"/>
      <c r="D29" s="110"/>
      <c r="E29" s="110"/>
      <c r="F29" s="97"/>
    </row>
    <row r="30" spans="1:6" x14ac:dyDescent="0.35">
      <c r="A30" s="97"/>
      <c r="B30" s="97"/>
      <c r="C30" s="97"/>
      <c r="D30" s="97"/>
      <c r="E30" s="97"/>
      <c r="F30" s="97"/>
    </row>
    <row r="31" spans="1:6" x14ac:dyDescent="0.35">
      <c r="A31" s="97"/>
      <c r="B31" s="97"/>
      <c r="C31" s="97"/>
      <c r="D31" s="97"/>
      <c r="E31" s="97"/>
      <c r="F31" s="97"/>
    </row>
    <row r="32" spans="1:6" x14ac:dyDescent="0.35">
      <c r="A32" s="97"/>
      <c r="B32" s="97"/>
      <c r="C32" s="97"/>
      <c r="D32" s="97"/>
      <c r="E32" s="97"/>
      <c r="F32" s="97"/>
    </row>
  </sheetData>
  <sheetProtection formatColumns="0" formatRows="0"/>
  <conditionalFormatting sqref="D5:D7">
    <cfRule type="containsText" dxfId="15" priority="1" operator="containsText" text="Yes">
      <formula>NOT(ISERROR(SEARCH("Yes",D5)))</formula>
    </cfRule>
    <cfRule type="containsText" dxfId="14" priority="2" operator="containsText" text="No">
      <formula>NOT(ISERROR(SEARCH("No",D5)))</formula>
    </cfRule>
    <cfRule type="containsText" dxfId="13"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700-000000000000}"/>
    <dataValidation type="list" showInputMessage="1" showErrorMessage="1" promptTitle="Please select" sqref="D5:D7" xr:uid="{00000000-0002-0000-0700-000001000000}">
      <formula1>"Please select, Yes, No"</formula1>
    </dataValidation>
    <dataValidation type="custom" errorStyle="warning" showInputMessage="1" showErrorMessage="1" error="Please select &quot;Yes&quot; at the top of the sheet before entering information into this table" sqref="A12:E25" xr:uid="{00000000-0002-0000-0700-000002000000}">
      <formula1>AND($D$5="Yes")</formula1>
    </dataValidation>
  </dataValidations>
  <pageMargins left="0.70866141732283472" right="0.70866141732283472" top="0.74803149606299213" bottom="0.74803149606299213" header="0.31496062992125984" footer="0.31496062992125984"/>
  <pageSetup paperSize="9" scale="9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zoomScaleNormal="100" workbookViewId="0"/>
  </sheetViews>
  <sheetFormatPr defaultColWidth="9.1796875" defaultRowHeight="14.5" x14ac:dyDescent="0.35"/>
  <cols>
    <col min="1" max="1" width="52.81640625" customWidth="1"/>
    <col min="2" max="2" width="15.1796875" customWidth="1"/>
    <col min="3" max="3" width="17.26953125" customWidth="1"/>
    <col min="4" max="4" width="15.81640625" customWidth="1"/>
    <col min="5" max="5" width="14.81640625" customWidth="1"/>
    <col min="6" max="6" width="1" customWidth="1"/>
    <col min="7" max="7" width="0.81640625" customWidth="1"/>
  </cols>
  <sheetData>
    <row r="1" spans="1:8" x14ac:dyDescent="0.35">
      <c r="A1" s="94" t="s">
        <v>0</v>
      </c>
      <c r="B1" s="95"/>
      <c r="C1" s="100"/>
      <c r="D1" s="140"/>
      <c r="E1" s="97"/>
      <c r="F1" s="97"/>
      <c r="G1" s="97"/>
      <c r="H1" s="99" t="s">
        <v>112</v>
      </c>
    </row>
    <row r="2" spans="1:8" x14ac:dyDescent="0.35">
      <c r="A2" s="94"/>
      <c r="B2" s="94"/>
      <c r="C2" s="94"/>
      <c r="D2" s="140"/>
      <c r="E2" s="97"/>
      <c r="F2" s="97"/>
      <c r="G2" s="97"/>
      <c r="H2" s="97"/>
    </row>
    <row r="3" spans="1:8" x14ac:dyDescent="0.35">
      <c r="A3" s="127" t="s">
        <v>113</v>
      </c>
      <c r="B3" s="107"/>
      <c r="C3" s="108"/>
      <c r="D3" s="141"/>
      <c r="E3" s="109"/>
      <c r="F3" s="109"/>
      <c r="G3" s="109"/>
      <c r="H3" s="109"/>
    </row>
    <row r="4" spans="1:8" ht="15" thickBot="1" x14ac:dyDescent="0.4">
      <c r="A4" s="101"/>
      <c r="B4" s="101"/>
      <c r="C4" s="101"/>
      <c r="D4" s="101"/>
      <c r="E4" s="97"/>
      <c r="F4" s="97"/>
      <c r="G4" s="97"/>
      <c r="H4" s="97"/>
    </row>
    <row r="5" spans="1:8" ht="15" thickBot="1" x14ac:dyDescent="0.4">
      <c r="A5" s="101" t="s">
        <v>114</v>
      </c>
      <c r="B5" s="101"/>
      <c r="C5" s="101"/>
      <c r="D5" s="77" t="s">
        <v>13</v>
      </c>
      <c r="E5" s="97"/>
      <c r="F5" s="97"/>
      <c r="G5" s="97"/>
      <c r="H5" s="97"/>
    </row>
    <row r="6" spans="1:8" x14ac:dyDescent="0.35">
      <c r="A6" s="101"/>
      <c r="B6" s="101"/>
      <c r="C6" s="101"/>
      <c r="D6" s="101"/>
      <c r="E6" s="97"/>
      <c r="F6" s="97"/>
      <c r="G6" s="97"/>
      <c r="H6" s="97"/>
    </row>
    <row r="7" spans="1:8" x14ac:dyDescent="0.35">
      <c r="A7" s="101" t="s">
        <v>115</v>
      </c>
      <c r="B7" s="101"/>
      <c r="C7" s="101"/>
      <c r="D7" s="101"/>
      <c r="E7" s="97"/>
      <c r="F7" s="97"/>
      <c r="G7" s="97"/>
      <c r="H7" s="97"/>
    </row>
    <row r="8" spans="1:8" x14ac:dyDescent="0.35">
      <c r="A8" s="101"/>
      <c r="B8" s="101"/>
      <c r="C8" s="101"/>
      <c r="D8" s="101"/>
      <c r="E8" s="97"/>
      <c r="F8" s="97"/>
      <c r="G8" s="97"/>
      <c r="H8" s="97"/>
    </row>
    <row r="9" spans="1:8" x14ac:dyDescent="0.35">
      <c r="A9" s="101" t="s">
        <v>116</v>
      </c>
      <c r="B9" s="101"/>
      <c r="C9" s="101"/>
      <c r="D9" s="101"/>
      <c r="E9" s="97"/>
      <c r="F9" s="97"/>
      <c r="G9" s="97"/>
      <c r="H9" s="97"/>
    </row>
    <row r="10" spans="1:8" ht="15" thickBot="1" x14ac:dyDescent="0.4">
      <c r="A10" s="101"/>
      <c r="B10" s="101"/>
      <c r="C10" s="101"/>
      <c r="D10" s="101"/>
      <c r="E10" s="97"/>
      <c r="F10" s="97"/>
      <c r="G10" s="97"/>
      <c r="H10" s="97"/>
    </row>
    <row r="11" spans="1:8" ht="50.5" customHeight="1" thickBot="1" x14ac:dyDescent="0.4">
      <c r="A11" s="27" t="s">
        <v>117</v>
      </c>
      <c r="B11" s="27" t="s">
        <v>118</v>
      </c>
      <c r="C11" s="27" t="s">
        <v>119</v>
      </c>
      <c r="D11" s="27" t="s">
        <v>120</v>
      </c>
      <c r="E11" s="167" t="s">
        <v>75</v>
      </c>
      <c r="F11" s="97"/>
      <c r="G11" s="97"/>
      <c r="H11" s="97"/>
    </row>
    <row r="12" spans="1:8" x14ac:dyDescent="0.35">
      <c r="A12" s="11"/>
      <c r="B12" s="28"/>
      <c r="C12" s="28"/>
      <c r="D12" s="15"/>
      <c r="E12" s="168">
        <f>SUM(B12*C12*D12)</f>
        <v>0</v>
      </c>
      <c r="F12" s="97"/>
      <c r="G12" s="97"/>
      <c r="H12" s="97"/>
    </row>
    <row r="13" spans="1:8" x14ac:dyDescent="0.35">
      <c r="A13" s="12"/>
      <c r="B13" s="29"/>
      <c r="C13" s="29"/>
      <c r="D13" s="16"/>
      <c r="E13" s="169">
        <f t="shared" ref="E13:E28" si="0">SUM(B13*C13*D13)</f>
        <v>0</v>
      </c>
      <c r="F13" s="97"/>
      <c r="G13" s="97"/>
      <c r="H13" s="97"/>
    </row>
    <row r="14" spans="1:8" x14ac:dyDescent="0.35">
      <c r="A14" s="12"/>
      <c r="B14" s="29"/>
      <c r="C14" s="29"/>
      <c r="D14" s="16"/>
      <c r="E14" s="169">
        <f t="shared" si="0"/>
        <v>0</v>
      </c>
      <c r="F14" s="97"/>
      <c r="G14" s="97"/>
      <c r="H14" s="97"/>
    </row>
    <row r="15" spans="1:8" x14ac:dyDescent="0.35">
      <c r="A15" s="12"/>
      <c r="B15" s="29"/>
      <c r="C15" s="29"/>
      <c r="D15" s="16"/>
      <c r="E15" s="169">
        <f t="shared" si="0"/>
        <v>0</v>
      </c>
      <c r="F15" s="97"/>
      <c r="G15" s="97"/>
      <c r="H15" s="97"/>
    </row>
    <row r="16" spans="1:8" x14ac:dyDescent="0.35">
      <c r="A16" s="12"/>
      <c r="B16" s="29"/>
      <c r="C16" s="29"/>
      <c r="D16" s="16"/>
      <c r="E16" s="169">
        <f t="shared" si="0"/>
        <v>0</v>
      </c>
      <c r="F16" s="97"/>
      <c r="G16" s="97"/>
      <c r="H16" s="97"/>
    </row>
    <row r="17" spans="1:8" x14ac:dyDescent="0.35">
      <c r="A17" s="12"/>
      <c r="B17" s="29"/>
      <c r="C17" s="29"/>
      <c r="D17" s="16"/>
      <c r="E17" s="169">
        <f t="shared" si="0"/>
        <v>0</v>
      </c>
      <c r="F17" s="97"/>
      <c r="G17" s="97"/>
      <c r="H17" s="97"/>
    </row>
    <row r="18" spans="1:8" x14ac:dyDescent="0.35">
      <c r="A18" s="12"/>
      <c r="B18" s="29"/>
      <c r="C18" s="29"/>
      <c r="D18" s="16"/>
      <c r="E18" s="169">
        <f t="shared" si="0"/>
        <v>0</v>
      </c>
      <c r="F18" s="97"/>
      <c r="G18" s="97"/>
      <c r="H18" s="97"/>
    </row>
    <row r="19" spans="1:8" x14ac:dyDescent="0.35">
      <c r="A19" s="12"/>
      <c r="B19" s="29"/>
      <c r="C19" s="29"/>
      <c r="D19" s="16"/>
      <c r="E19" s="169">
        <f t="shared" si="0"/>
        <v>0</v>
      </c>
      <c r="F19" s="97"/>
      <c r="G19" s="97"/>
      <c r="H19" s="97"/>
    </row>
    <row r="20" spans="1:8" x14ac:dyDescent="0.35">
      <c r="A20" s="12"/>
      <c r="B20" s="29"/>
      <c r="C20" s="29"/>
      <c r="D20" s="16"/>
      <c r="E20" s="169">
        <f t="shared" si="0"/>
        <v>0</v>
      </c>
      <c r="F20" s="97"/>
      <c r="G20" s="97"/>
      <c r="H20" s="97"/>
    </row>
    <row r="21" spans="1:8" x14ac:dyDescent="0.35">
      <c r="A21" s="12"/>
      <c r="B21" s="29"/>
      <c r="C21" s="29"/>
      <c r="D21" s="16"/>
      <c r="E21" s="169">
        <f t="shared" si="0"/>
        <v>0</v>
      </c>
      <c r="F21" s="97"/>
      <c r="G21" s="97"/>
      <c r="H21" s="97"/>
    </row>
    <row r="22" spans="1:8" x14ac:dyDescent="0.35">
      <c r="A22" s="12"/>
      <c r="B22" s="29"/>
      <c r="C22" s="29"/>
      <c r="D22" s="16"/>
      <c r="E22" s="169">
        <f t="shared" si="0"/>
        <v>0</v>
      </c>
      <c r="F22" s="97"/>
      <c r="G22" s="97"/>
      <c r="H22" s="97"/>
    </row>
    <row r="23" spans="1:8" x14ac:dyDescent="0.35">
      <c r="A23" s="12"/>
      <c r="B23" s="29"/>
      <c r="C23" s="29"/>
      <c r="D23" s="16"/>
      <c r="E23" s="169">
        <f t="shared" si="0"/>
        <v>0</v>
      </c>
      <c r="F23" s="97"/>
      <c r="G23" s="97"/>
      <c r="H23" s="97"/>
    </row>
    <row r="24" spans="1:8" x14ac:dyDescent="0.35">
      <c r="A24" s="12"/>
      <c r="B24" s="29"/>
      <c r="C24" s="29"/>
      <c r="D24" s="16"/>
      <c r="E24" s="169">
        <f t="shared" si="0"/>
        <v>0</v>
      </c>
      <c r="F24" s="97"/>
      <c r="G24" s="97"/>
      <c r="H24" s="97"/>
    </row>
    <row r="25" spans="1:8" x14ac:dyDescent="0.35">
      <c r="A25" s="12"/>
      <c r="B25" s="29"/>
      <c r="C25" s="29"/>
      <c r="D25" s="16"/>
      <c r="E25" s="169">
        <f t="shared" si="0"/>
        <v>0</v>
      </c>
      <c r="F25" s="97"/>
      <c r="G25" s="97"/>
      <c r="H25" s="97"/>
    </row>
    <row r="26" spans="1:8" x14ac:dyDescent="0.35">
      <c r="A26" s="13"/>
      <c r="B26" s="30"/>
      <c r="C26" s="30"/>
      <c r="D26" s="16"/>
      <c r="E26" s="169">
        <f t="shared" si="0"/>
        <v>0</v>
      </c>
      <c r="F26" s="97"/>
      <c r="G26" s="97"/>
      <c r="H26" s="97"/>
    </row>
    <row r="27" spans="1:8" x14ac:dyDescent="0.35">
      <c r="A27" s="13"/>
      <c r="B27" s="30"/>
      <c r="C27" s="30"/>
      <c r="D27" s="16"/>
      <c r="E27" s="169">
        <f t="shared" si="0"/>
        <v>0</v>
      </c>
      <c r="F27" s="97"/>
      <c r="G27" s="97"/>
      <c r="H27" s="97"/>
    </row>
    <row r="28" spans="1:8" ht="15" thickBot="1" x14ac:dyDescent="0.4">
      <c r="A28" s="14"/>
      <c r="B28" s="31"/>
      <c r="C28" s="31"/>
      <c r="D28" s="41"/>
      <c r="E28" s="170">
        <f t="shared" si="0"/>
        <v>0</v>
      </c>
      <c r="F28" s="97"/>
      <c r="G28" s="97"/>
      <c r="H28" s="97"/>
    </row>
    <row r="29" spans="1:8" ht="15" thickBot="1" x14ac:dyDescent="0.4">
      <c r="A29" s="110"/>
      <c r="B29" s="110"/>
      <c r="C29" s="110"/>
      <c r="D29" s="110"/>
      <c r="E29" s="155"/>
      <c r="F29" s="97"/>
      <c r="G29" s="97"/>
      <c r="H29" s="97"/>
    </row>
    <row r="30" spans="1:8" ht="15" thickBot="1" x14ac:dyDescent="0.4">
      <c r="A30" s="110"/>
      <c r="B30" s="110"/>
      <c r="D30" s="149" t="s">
        <v>121</v>
      </c>
      <c r="E30" s="150">
        <f>IF(D5= "Yes",SUM(E12:E28),0)</f>
        <v>0</v>
      </c>
      <c r="F30" s="97"/>
      <c r="G30" s="97"/>
      <c r="H30" s="97"/>
    </row>
    <row r="31" spans="1:8" x14ac:dyDescent="0.35">
      <c r="A31" s="110"/>
      <c r="B31" s="110"/>
      <c r="C31" s="110"/>
      <c r="D31" s="110"/>
      <c r="E31" s="97"/>
      <c r="F31" s="97"/>
      <c r="G31" s="97"/>
      <c r="H31" s="97"/>
    </row>
    <row r="32" spans="1:8" x14ac:dyDescent="0.35">
      <c r="A32" s="110"/>
      <c r="B32" s="110"/>
      <c r="C32" s="110"/>
      <c r="D32" s="110"/>
      <c r="E32" s="97"/>
      <c r="F32" s="97"/>
      <c r="G32" s="97"/>
      <c r="H32" s="97"/>
    </row>
    <row r="33" spans="1:8" x14ac:dyDescent="0.35">
      <c r="A33" s="97"/>
      <c r="B33" s="97"/>
      <c r="C33" s="97"/>
      <c r="D33" s="97"/>
      <c r="E33" s="97"/>
      <c r="F33" s="97"/>
      <c r="G33" s="97"/>
      <c r="H33" s="97"/>
    </row>
  </sheetData>
  <sheetProtection formatColumns="0" formatRows="0"/>
  <conditionalFormatting sqref="D5">
    <cfRule type="containsText" dxfId="12" priority="1" operator="containsText" text="Yes">
      <formula>NOT(ISERROR(SEARCH("Yes",D5)))</formula>
    </cfRule>
    <cfRule type="containsText" dxfId="11" priority="2" operator="containsText" text="No">
      <formula>NOT(ISERROR(SEARCH("No",D5)))</formula>
    </cfRule>
    <cfRule type="containsText" dxfId="10"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800-000000000000}"/>
    <dataValidation type="custom" errorStyle="warning" showInputMessage="1" showErrorMessage="1" error="Please select &quot;Yes&quot; at the top of the sheet before entering information into this table" sqref="A12:D28" xr:uid="{00000000-0002-0000-0800-000001000000}">
      <formula1>AND($D$5="Yes")</formula1>
    </dataValidation>
    <dataValidation type="list" showInputMessage="1" showErrorMessage="1" promptTitle="Please select" sqref="D5" xr:uid="{00000000-0002-0000-0800-000002000000}">
      <formula1>"Please select, Yes, No"</formula1>
    </dataValidation>
  </dataValidations>
  <pageMargins left="0.70866141732283472" right="0.7086614173228347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53" ma:contentTypeDescription="Create a new document." ma:contentTypeScope="" ma:versionID="e73abe47fc589efb9c668de75e7c0a2a">
  <xsd:schema xmlns:xsd="http://www.w3.org/2001/XMLSchema" xmlns:xs="http://www.w3.org/2001/XMLSchema" xmlns:p="http://schemas.microsoft.com/office/2006/metadata/properties" xmlns:ns2="ac9fc79f-ba7d-419a-9cd9-8a4bd6d27a67" xmlns:ns3="09dc8893-e3af-4789-b051-4c144fe1cc3d" xmlns:ns4="2e24dfb7-a69e-40eb-b94f-44b9ca9c25ed" targetNamespace="http://schemas.microsoft.com/office/2006/metadata/properties" ma:root="true" ma:fieldsID="6edaba93029f3100a8dc3c7b77e760b0" ns2:_="" ns3:_="" ns4:_="">
    <xsd:import namespace="ac9fc79f-ba7d-419a-9cd9-8a4bd6d27a67"/>
    <xsd:import namespace="09dc8893-e3af-4789-b051-4c144fe1cc3d"/>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element ref="ns3:lcf76f155ced4ddcb4097134ff3c332f" minOccurs="0"/>
                <xsd:element ref="ns4: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LengthInSeconds" ma:index="4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46" nillable="true" ma:displayName="Taxonomy Catch All Column" ma:hidden="true" ma:list="{5129ad4b-ab17-44b9-9344-2db94e6f9790}" ma:internalName="TaxCatchAll" ma:showField="CatchAllData" ma:web="ac9fc79f-ba7d-419a-9cd9-8a4bd6d27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K7YCVZYHNZPE-1347255529-103819</_dlc_DocId>
    <_dlc_DocIdUrl xmlns="ac9fc79f-ba7d-419a-9cd9-8a4bd6d27a67">
      <Url>https://ukri.sharepoint.com/sites/og_FutureLeaders/_layouts/15/DocIdRedir.aspx?ID=K7YCVZYHNZPE-1347255529-103819</Url>
      <Description>K7YCVZYHNZPE-1347255529-103819</Description>
    </_dlc_DocIdUrl>
    <TaxCatchAll xmlns="2e24dfb7-a69e-40eb-b94f-44b9ca9c25ed" xsi:nil="true"/>
    <lcf76f155ced4ddcb4097134ff3c332f xmlns="09dc8893-e3af-4789-b051-4c144fe1cc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201CE4-47FB-4FE7-8E9B-8BC96C4C80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94B8A8-B874-45CC-A049-CB6595014798}">
  <ds:schemaRefs>
    <ds:schemaRef ds:uri="http://schemas.microsoft.com/sharepoint/events"/>
  </ds:schemaRefs>
</ds:datastoreItem>
</file>

<file path=customXml/itemProps3.xml><?xml version="1.0" encoding="utf-8"?>
<ds:datastoreItem xmlns:ds="http://schemas.openxmlformats.org/officeDocument/2006/customXml" ds:itemID="{BB91E6F0-8DA9-47E9-9EF8-B99B0078C0EC}">
  <ds:schemaRefs>
    <ds:schemaRef ds:uri="http://schemas.microsoft.com/sharepoint/v3/contenttype/forms"/>
  </ds:schemaRefs>
</ds:datastoreItem>
</file>

<file path=customXml/itemProps4.xml><?xml version="1.0" encoding="utf-8"?>
<ds:datastoreItem xmlns:ds="http://schemas.openxmlformats.org/officeDocument/2006/customXml" ds:itemID="{1C714B20-FFC3-4372-A546-7454681BFE1E}">
  <ds:schemaRefs>
    <ds:schemaRef ds:uri="http://schemas.openxmlformats.org/package/2006/metadata/core-properties"/>
    <ds:schemaRef ds:uri="http://purl.org/dc/elements/1.1/"/>
    <ds:schemaRef ds:uri="http://purl.org/dc/terms/"/>
    <ds:schemaRef ds:uri="http://purl.org/dc/dcmitype/"/>
    <ds:schemaRef ds:uri="ac9fc79f-ba7d-419a-9cd9-8a4bd6d27a67"/>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2e24dfb7-a69e-40eb-b94f-44b9ca9c25ed"/>
    <ds:schemaRef ds:uri="09dc8893-e3af-4789-b051-4c144fe1cc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Application details</vt:lpstr>
      <vt:lpstr>Host details</vt:lpstr>
      <vt:lpstr>Applicant salary costs</vt:lpstr>
      <vt:lpstr>Staff salary costs</vt:lpstr>
      <vt:lpstr>Overheads</vt:lpstr>
      <vt:lpstr>Materials costs</vt:lpstr>
      <vt:lpstr>Capital usage costs</vt:lpstr>
      <vt:lpstr>Sub-contracting costs</vt:lpstr>
      <vt:lpstr>Travel and subsistence costs</vt:lpstr>
      <vt:lpstr>Other costs</vt:lpstr>
      <vt:lpstr>Collaborator costs</vt:lpstr>
      <vt:lpstr>Summary of costs</vt:lpstr>
    </vt:vector>
  </TitlesOfParts>
  <Manager/>
  <Company>Innovate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Newson</dc:creator>
  <cp:keywords/>
  <dc:description/>
  <cp:lastModifiedBy>Angela Gurung - UKRI</cp:lastModifiedBy>
  <cp:revision/>
  <dcterms:created xsi:type="dcterms:W3CDTF">2019-08-25T16:08:19Z</dcterms:created>
  <dcterms:modified xsi:type="dcterms:W3CDTF">2023-02-17T15:25:05Z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0x010100A0460E8DEB0C9D4A8F7DCF648632505A</vt:lpwstr>
  </property>
  <property fmtid="{D5CDD505-2E9C-101B-9397-08002B2CF9AE}" pid="3" name="_dlc_DocIdItemGuid">
    <vt:lpwstr>8d560102-7860-4486-bf33-78998f299f16</vt:lpwstr>
  </property>
  <property fmtid="{D5CDD505-2E9C-101B-9397-08002B2CF9AE}" pid="4" name="MediaServiceImageTags">
    <vt:lpwstr/>
  </property>
</Properties>
</file>